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2105" yWindow="-15" windowWidth="11910" windowHeight="10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<sst xmlns="http://schemas.openxmlformats.org/spreadsheetml/2006/main" count="989" uniqueCount="544">
  <si>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</si>
  <si>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</si>
  <si>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</si>
  <si>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</si>
  <si>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</si>
  <si>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</si>
  <si>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</si>
  <si>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</si>
  <si>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</si>
  <si>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</si>
  <si>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</si>
  <si>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</si>
  <si>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</si>
  <si>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</si>
  <si>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</si>
  <si>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</si>
  <si>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</si>
  <si>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</si>
  <si>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</si>
  <si>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</si>
  <si>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</si>
  <si>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</si>
  <si>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</si>
  <si>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</si>
  <si>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</si>
  <si>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</si>
  <si>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</si>
  <si>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</si>
  <si>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</si>
  <si>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</si>
  <si>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</si>
  <si>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</si>
  <si>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</si>
  <si>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</si>
  <si>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</si>
  <si>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</si>
  <si>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</si>
  <si>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</si>
  <si>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</si>
  <si>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</si>
  <si>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</si>
  <si>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</si>
  <si>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</si>
  <si>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</si>
  <si>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</si>
  <si>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</si>
  <si>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</si>
  <si>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</si>
  <si>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</si>
  <si>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</si>
  <si>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</si>
  <si>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</si>
  <si>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</si>
  <si>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</si>
  <si>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</si>
  <si>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</si>
  <si>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</si>
  <si>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</si>
  <si>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</si>
  <si>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</si>
  <si>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</si>
  <si>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</si>
  <si>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</si>
  <si>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</si>
  <si>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</si>
  <si>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</si>
  <si>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</si>
  <si>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</si>
  <si>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</si>
  <si>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</si>
  <si>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</si>
  <si>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</si>
  <si>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</si>
  <si>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</si>
  <si>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</si>
  <si>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</si>
  <si>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</si>
  <si>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</si>
  <si>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</si>
  <si>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</si>
  <si>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</si>
  <si>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</si>
  <si>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</si>
  <si>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</si>
  <si>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</si>
  <si>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</si>
  <si>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</si>
  <si>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</si>
  <si>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</si>
  <si>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</si>
  <si>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</si>
  <si>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</si>
  <si>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</si>
  <si>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</si>
  <si>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</si>
  <si>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</si>
  <si>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</si>
  <si>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</si>
  <si>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</si>
  <si>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</si>
  <si>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</si>
  <si>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</si>
  <si>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</si>
  <si>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</si>
  <si>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</si>
  <si>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</si>
  <si>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</si>
  <si>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</si>
  <si>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</si>
  <si>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</si>
  <si>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</si>
  <si>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</si>
  <si>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</si>
  <si>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</si>
  <si>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</si>
  <si>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</si>
  <si>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</si>
  <si>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</si>
  <si>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</si>
  <si>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</si>
  <si>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</si>
  <si>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</si>
  <si>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</si>
  <si>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</si>
  <si>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</si>
  <si>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</si>
  <si>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</si>
  <si>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</si>
  <si>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</si>
  <si>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</si>
  <si>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</si>
  <si>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</si>
  <si>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</si>
  <si>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</si>
  <si>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</si>
  <si>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</si>
  <si>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</si>
  <si>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</si>
  <si>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</si>
  <si>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</si>
  <si>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</si>
  <si>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</si>
  <si>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</si>
  <si>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</si>
  <si>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</si>
  <si>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</si>
  <si>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</si>
  <si>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</si>
  <si>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</si>
  <si>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</si>
  <si>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</si>
  <si>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</si>
  <si>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</si>
  <si>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</si>
  <si>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</si>
  <si>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</si>
  <si>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</si>
  <si>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</si>
  <si>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</si>
  <si>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</si>
  <si>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</si>
  <si>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</si>
  <si>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</si>
  <si>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</si>
  <si>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</si>
  <si>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</si>
  <si>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</si>
  <si>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</si>
  <si>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</si>
  <si>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</si>
  <si>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</si>
  <si>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</si>
  <si>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</si>
  <si>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</si>
  <si>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</si>
  <si>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</si>
  <si>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</si>
  <si>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</si>
  <si>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</si>
  <si>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</si>
  <si>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</si>
  <si>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</si>
  <si>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</si>
  <si>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</si>
  <si>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</si>
  <si>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</si>
  <si>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</si>
  <si>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</si>
  <si>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</si>
  <si>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</si>
  <si>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</si>
  <si>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</si>
  <si>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</si>
  <si>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</si>
  <si>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</si>
  <si>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</si>
  <si>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埼玉県上里町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</si>
  <si>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</si>
  <si>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</si>
  <si>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</si>
  <si>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</si>
  <si>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</si>
  <si>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</si>
  <si>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</si>
  <si>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</si>
  <si>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</si>
  <si>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</si>
  <si>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</si>
  <si>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</si>
  <si>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</si>
  <si>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</si>
  <si>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</si>
  <si>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</si>
  <si>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</si>
  <si>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</si>
  <si>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</si>
  <si>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</si>
  <si>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</si>
  <si>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</si>
  <si>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</si>
  <si>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</si>
  <si>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</si>
  <si>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</si>
  <si>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</si>
  <si>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</si>
  <si>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</si>
  <si>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</si>
  <si>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</si>
  <si>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</si>
  <si>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</si>
  <si>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</si>
  <si>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</si>
  <si>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</si>
  <si>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</si>
  <si>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</si>
  <si>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</si>
  <si>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</si>
  <si>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</si>
  <si>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</si>
  <si>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</si>
  <si>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</si>
  <si>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</si>
  <si>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</si>
  <si>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</si>
  <si>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</si>
  <si>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</si>
  <si>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</si>
  <si>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</si>
  <si>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</si>
  <si>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</si>
  <si>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</si>
  <si>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</si>
  <si>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</si>
  <si>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</si>
  <si>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</si>
  <si>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</si>
  <si>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</si>
  <si>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</si>
  <si>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</si>
  <si>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</si>
  <si>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</si>
  <si>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</si>
  <si>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</si>
  <si>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</si>
  <si>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</si>
  <si>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</si>
  <si>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</si>
  <si>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</si>
  <si>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</si>
  <si>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</si>
  <si>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</si>
  <si>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</si>
  <si>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</si>
  <si>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</si>
  <si>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</si>
  <si>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</si>
  <si>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</si>
  <si>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</si>
  <si>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</si>
  <si>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</si>
  <si>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</si>
  <si>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</si>
  <si>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</si>
  <si>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</si>
  <si>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</si>
  <si>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</si>
  <si>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</si>
  <si>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</si>
  <si>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</si>
  <si>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</si>
  <si>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</si>
  <si>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</si>
  <si>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</si>
  <si>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</si>
  <si>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</si>
  <si>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</si>
  <si>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</si>
  <si>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</si>
  <si>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</si>
  <si>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</si>
  <si>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</si>
  <si>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</si>
  <si>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</si>
  <si>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</si>
  <si>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</si>
  <si>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</si>
  <si>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</si>
  <si>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</si>
  <si>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</si>
  <si>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</si>
  <si>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</si>
  <si>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</si>
  <si>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</si>
  <si>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</si>
  <si>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</si>
  <si>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</si>
  <si>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</si>
  <si>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</si>
  <si>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</si>
  <si>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</si>
  <si>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</si>
  <si>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</si>
  <si>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</si>
  <si>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</si>
  <si>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</si>
  <si>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</si>
  <si>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</si>
  <si>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</si>
  <si>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</si>
  <si>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</si>
  <si>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</si>
  <si>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</si>
  <si>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</si>
  <si>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</si>
  <si>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</si>
  <si>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</si>
  <si>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</si>
  <si>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</si>
  <si>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</si>
  <si>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</si>
  <si>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</si>
  <si>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</si>
  <si>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</si>
  <si>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</si>
  <si>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</si>
  <si>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</si>
  <si>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</si>
  <si>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埼玉県上里町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</si>
  <si>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</si>
  <si>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</si>
  <si>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</si>
  <si>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</si>
  <si>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</si>
  <si>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</si>
  <si>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</si>
  <si>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</si>
  <si>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</si>
  <si>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</si>
  <si>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</si>
  <si>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</si>
  <si>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</si>
  <si>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</si>
  <si>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</si>
  <si>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</si>
  <si>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</si>
  <si>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</si>
  <si>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</si>
  <si>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</si>
  <si>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</si>
  <si>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</si>
  <si>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</si>
  <si>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</si>
  <si>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</si>
  <si>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</si>
  <si>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</si>
  <si>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</si>
  <si>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</si>
  <si>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</si>
  <si>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</si>
  <si>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</si>
  <si>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</si>
  <si>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</si>
  <si>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</si>
  <si>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</si>
  <si>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</si>
  <si>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</si>
  <si>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</si>
  <si>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</si>
  <si>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</si>
  <si>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</si>
  <si>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</si>
  <si>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</si>
  <si>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</si>
  <si>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</si>
  <si>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</si>
  <si>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</si>
  <si>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</si>
  <si>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</si>
  <si>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</si>
  <si>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</si>
  <si>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</si>
  <si>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</si>
  <si>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</si>
  <si>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</si>
  <si>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</si>
  <si>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</si>
  <si>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</si>
  <si>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</si>
  <si>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</si>
  <si>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</si>
  <si>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</si>
  <si>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</si>
  <si>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</si>
  <si>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</si>
  <si>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</si>
  <si>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</si>
  <si>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</si>
  <si>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</si>
  <si>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</si>
  <si>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</si>
  <si>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</si>
  <si>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</si>
  <si>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</si>
  <si>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</si>
  <si>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</si>
  <si>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</si>
  <si>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</si>
  <si>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</si>
  <si>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</si>
  <si>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</si>
  <si>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</si>
  <si>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</si>
  <si>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</si>
  <si>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</si>
  <si>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</si>
  <si>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</si>
  <si>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</si>
  <si>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</si>
  <si>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</si>
  <si>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</si>
  <si>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</si>
  <si>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</si>
  <si>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</si>
  <si>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</si>
  <si>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</si>
  <si>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</si>
  <si>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</si>
  <si>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</si>
  <si>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</si>
  <si>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</si>
  <si>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</si>
  <si>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</si>
  <si>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</si>
  <si>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</si>
  <si>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</si>
  <si>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</si>
  <si>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</si>
  <si>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</si>
  <si>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</si>
  <si>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</si>
  <si>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</si>
  <si>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</si>
  <si>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</si>
  <si>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</si>
  <si>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</si>
  <si>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</si>
  <si>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</si>
  <si>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</si>
  <si>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</si>
  <si>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</si>
  <si>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</si>
  <si>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</si>
  <si>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</si>
  <si>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</si>
  <si>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</si>
  <si>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</si>
  <si>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</si>
  <si>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</si>
  <si>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</si>
  <si>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</si>
  <si>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</si>
  <si>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</si>
  <si>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</si>
  <si>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</si>
  <si>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</si>
  <si>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</si>
  <si>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</si>
  <si>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</si>
  <si>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</si>
  <si>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</si>
  <si>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</si>
  <si>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</si>
  <si>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</si>
  <si>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</si>
  <si>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</si>
  <si>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</si>
  <si>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</si>
  <si>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</si>
  <si>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</si>
  <si>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</si>
  <si>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</si>
  <si>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</si>
  <si>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</si>
  <si>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</si>
  <si>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</si>
  <si>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</si>
  <si>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</si>
  <si>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</si>
  <si>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</si>
  <si>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</si>
  <si>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</si>
  <si>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</si>
  <si>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</si>
  <si>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</si>
  <si>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</si>
  <si>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</si>
  <si>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</si>
  <si>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</si>
  <si>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</si>
  <si>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</si>
  <si>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</si>
  <si>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</si>
  <si>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</si>
  <si>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</si>
  <si>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</si>
  <si>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4.50</t>
  </si>
  <si>
    <t>一般会計</t>
  </si>
  <si>
    <t>水道事業会計</t>
  </si>
  <si>
    <t>国民健康保険特別会計</t>
  </si>
  <si>
    <t>介護保険特別会計</t>
  </si>
  <si>
    <t>下水道事業会計</t>
  </si>
  <si>
    <t>後期高齢者医療特別会計</t>
  </si>
  <si>
    <t>農業集落排水事業特別会計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</si>
  <si>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</si>
  <si>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</si>
  <si>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2"/>
  </si>
  <si>
    <t>本庄上里学校給食センター</t>
    <rPh sb="0" eb="2">
      <t>ホンジョウ</t>
    </rPh>
    <rPh sb="2" eb="4">
      <t>カミサト</t>
    </rPh>
    <rPh sb="4" eb="6">
      <t>ガッコウ</t>
    </rPh>
    <rPh sb="6" eb="8">
      <t>キュウショク</t>
    </rPh>
    <phoneticPr fontId="22"/>
  </si>
  <si>
    <t>埼玉県後期高齢者医療広域連合</t>
  </si>
  <si>
    <t>埼玉県市町村総合事務組合</t>
  </si>
  <si>
    <t>彩の国さいたま人づくり広域連合</t>
  </si>
  <si>
    <t>上里町土地開発公社</t>
    <rPh sb="0" eb="3">
      <t>カミサトマチ</t>
    </rPh>
    <rPh sb="3" eb="5">
      <t>トチ</t>
    </rPh>
    <rPh sb="5" eb="7">
      <t>カイハツ</t>
    </rPh>
    <rPh sb="7" eb="9">
      <t>コウシャ</t>
    </rPh>
    <phoneticPr fontId="22"/>
  </si>
  <si>
    <t>上里町勤労文化協会</t>
    <rPh sb="0" eb="3">
      <t>カミサトマチ</t>
    </rPh>
    <rPh sb="3" eb="5">
      <t>キンロウ</t>
    </rPh>
    <rPh sb="5" eb="7">
      <t>ブンカ</t>
    </rPh>
    <rPh sb="7" eb="9">
      <t>キョウカイ</t>
    </rPh>
    <phoneticPr fontId="2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</si>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</sst>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16689</c:v>
                </c:pt>
                <c:pt idx="1">
                  <c:v>13798</c:v>
                </c:pt>
                <c:pt idx="2">
                  <c:v>28822</c:v>
                </c:pt>
                <c:pt idx="3">
                  <c:v>58767</c:v>
                </c:pt>
                <c:pt idx="4">
                  <c:v>28046</c:v>
                </c:pt>
              </c:numCache>
            </c:numRef>
          </c:val>
          <c:smooth val="0"/>
        </c:ser>
        <c:dLbls>
          <c:showLegendKey val="0"/>
          <c:showVal val="0"/>
          <c:showCatName val="0"/>
          <c:showSerName val="0"/>
          <c:showPercent val="0"/>
          <c:showBubbleSize val="0"/>
        </c:dLbls>
        <c:marker val="1"/>
        <c:smooth val="0"/>
        <c:axId val="108421888"/>
        <c:axId val="119471488"/>
      </c:lineChart>
      <c:catAx>
        <c:axId val="1084218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71488"/>
        <c:crosses val="autoZero"/>
        <c:auto val="1"/>
        <c:lblAlgn val="ctr"/>
        <c:lblOffset val="100"/>
        <c:tickLblSkip val="1"/>
        <c:tickMarkSkip val="1"/>
        <c:noMultiLvlLbl val="0"/>
      </c:catAx>
      <c:valAx>
        <c:axId val="1194714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2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8.68</c:v>
                </c:pt>
                <c:pt idx="1">
                  <c:v>9.0299999999999994</c:v>
                </c:pt>
                <c:pt idx="2">
                  <c:v>10.62</c:v>
                </c:pt>
                <c:pt idx="3">
                  <c:v>9.66</c:v>
                </c:pt>
                <c:pt idx="4">
                  <c:v>9.76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14.38</c:v>
                </c:pt>
                <c:pt idx="1">
                  <c:v>18.61</c:v>
                </c:pt>
                <c:pt idx="2">
                  <c:v>22.13</c:v>
                </c:pt>
                <c:pt idx="3">
                  <c:v>18.12</c:v>
                </c:pt>
                <c:pt idx="4">
                  <c:v>18.649999999999999</c:v>
                </c:pt>
              </c:numCache>
            </c:numRef>
          </c:val>
        </c:ser>
        <c:dLbls>
          <c:showLegendKey val="0"/>
          <c:showVal val="0"/>
          <c:showCatName val="0"/>
          <c:showSerName val="0"/>
          <c:showPercent val="0"/>
          <c:showBubbleSize val="0"/>
        </c:dLbls>
        <c:gapWidth val="250"/>
        <c:overlap val="100"/>
        <c:axId val="119502336"/>
        <c:axId val="119504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6.36</c:v>
                </c:pt>
                <c:pt idx="1">
                  <c:v>4.63</c:v>
                </c:pt>
                <c:pt idx="2">
                  <c:v>4.9800000000000004</c:v>
                </c:pt>
                <c:pt idx="3">
                  <c:v>-4.5</c:v>
                </c:pt>
                <c:pt idx="4">
                  <c:v>0.34</c:v>
                </c:pt>
              </c:numCache>
            </c:numRef>
          </c:val>
          <c:smooth val="0"/>
        </c:ser>
        <c:dLbls>
          <c:showLegendKey val="0"/>
          <c:showVal val="0"/>
          <c:showCatName val="0"/>
          <c:showSerName val="0"/>
          <c:showPercent val="0"/>
          <c:showBubbleSize val="0"/>
        </c:dLbls>
        <c:marker val="1"/>
        <c:smooth val="0"/>
        <c:axId val="119502336"/>
        <c:axId val="119504256"/>
      </c:lineChart>
      <c:catAx>
        <c:axId val="11950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504256"/>
        <c:crosses val="autoZero"/>
        <c:auto val="1"/>
        <c:lblAlgn val="ctr"/>
        <c:lblOffset val="100"/>
        <c:tickLblSkip val="1"/>
        <c:tickMarkSkip val="1"/>
        <c:noMultiLvlLbl val="0"/>
      </c:catAx>
      <c:valAx>
        <c:axId val="11950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0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c:v>
                </c:pt>
                <c:pt idx="2">
                  <c:v>#N/A</c:v>
                </c:pt>
                <c:pt idx="3">
                  <c:v>0.18</c:v>
                </c:pt>
                <c:pt idx="4">
                  <c:v>#N/A</c:v>
                </c:pt>
                <c:pt idx="5">
                  <c:v>0.33</c:v>
                </c:pt>
                <c:pt idx="6">
                  <c:v>#N/A</c:v>
                </c:pt>
                <c:pt idx="7">
                  <c:v>1.25</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c:v>
                </c:pt>
                <c:pt idx="4">
                  <c:v>#N/A</c:v>
                </c:pt>
                <c:pt idx="5">
                  <c:v>0.01</c:v>
                </c:pt>
                <c:pt idx="6">
                  <c:v>#N/A</c:v>
                </c:pt>
                <c:pt idx="7">
                  <c:v>0.03</c:v>
                </c:pt>
                <c:pt idx="8">
                  <c:v>#N/A</c:v>
                </c:pt>
                <c:pt idx="9">
                  <c:v>0.03</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0.35</c:v>
                </c:pt>
                <c:pt idx="2">
                  <c:v>#N/A</c:v>
                </c:pt>
                <c:pt idx="3">
                  <c:v>0.08</c:v>
                </c:pt>
                <c:pt idx="4">
                  <c:v>#N/A</c:v>
                </c:pt>
                <c:pt idx="5">
                  <c:v>0.65</c:v>
                </c:pt>
                <c:pt idx="6">
                  <c:v>#N/A</c:v>
                </c:pt>
                <c:pt idx="7">
                  <c:v>0.48</c:v>
                </c:pt>
                <c:pt idx="8">
                  <c:v>#N/A</c:v>
                </c:pt>
                <c:pt idx="9">
                  <c:v>0.97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3.62</c:v>
                </c:pt>
                <c:pt idx="2">
                  <c:v>#N/A</c:v>
                </c:pt>
                <c:pt idx="3">
                  <c:v>4.53</c:v>
                </c:pt>
                <c:pt idx="4">
                  <c:v>#N/A</c:v>
                </c:pt>
                <c:pt idx="5">
                  <c:v>4.72</c:v>
                </c:pt>
                <c:pt idx="6">
                  <c:v>#N/A</c:v>
                </c:pt>
                <c:pt idx="7">
                  <c:v>4.21</c:v>
                </c:pt>
                <c:pt idx="8">
                  <c:v>#N/A</c:v>
                </c:pt>
                <c:pt idx="9">
                  <c:v>3.96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11.71</c:v>
                </c:pt>
                <c:pt idx="2">
                  <c:v>#N/A</c:v>
                </c:pt>
                <c:pt idx="3">
                  <c:v>11.61</c:v>
                </c:pt>
                <c:pt idx="4">
                  <c:v>#N/A</c:v>
                </c:pt>
                <c:pt idx="5">
                  <c:v>12.29</c:v>
                </c:pt>
                <c:pt idx="6">
                  <c:v>#N/A</c:v>
                </c:pt>
                <c:pt idx="7">
                  <c:v>12.19</c:v>
                </c:pt>
                <c:pt idx="8">
                  <c:v>#N/A</c:v>
                </c:pt>
                <c:pt idx="9">
                  <c:v>6.33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8.61</c:v>
                </c:pt>
                <c:pt idx="2">
                  <c:v>#N/A</c:v>
                </c:pt>
                <c:pt idx="3">
                  <c:v>9</c:v>
                </c:pt>
                <c:pt idx="4">
                  <c:v>#N/A</c:v>
                </c:pt>
                <c:pt idx="5">
                  <c:v>10.36</c:v>
                </c:pt>
                <c:pt idx="6">
                  <c:v>#N/A</c:v>
                </c:pt>
                <c:pt idx="7">
                  <c:v>9.58</c:v>
                </c:pt>
                <c:pt idx="8">
                  <c:v>#N/A</c:v>
                </c:pt>
                <c:pt idx="9">
                  <c:v>9.76</c:v>
                </c:pt>
              </c:numCache>
            </c:numRef>
          </c:val>
        </c:ser>
        <c:dLbls>
          <c:showLegendKey val="0"/>
          <c:showVal val="0"/>
          <c:showCatName val="0"/>
          <c:showSerName val="0"/>
          <c:showPercent val="0"/>
          <c:showBubbleSize val="0"/>
        </c:dLbls>
        <c:gapWidth val="150"/>
        <c:overlap val="100"/>
        <c:axId val="107957248"/>
        <c:axId val="107959040"/>
      </c:barChart>
      <c:catAx>
        <c:axId val="10795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59040"/>
        <c:crosses val="autoZero"/>
        <c:auto val="1"/>
        <c:lblAlgn val="ctr"/>
        <c:lblOffset val="100"/>
        <c:tickLblSkip val="1"/>
        <c:tickMarkSkip val="1"/>
        <c:noMultiLvlLbl val="0"/>
      </c:catAx>
      <c:valAx>
        <c:axId val="10795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57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573</c:v>
                </c:pt>
                <c:pt idx="5">
                  <c:v>611</c:v>
                </c:pt>
                <c:pt idx="8">
                  <c:v>636</c:v>
                </c:pt>
                <c:pt idx="11">
                  <c:v>669</c:v>
                </c:pt>
                <c:pt idx="14">
                  <c:v>701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66</c:v>
                </c:pt>
                <c:pt idx="3">
                  <c:v>60</c:v>
                </c:pt>
                <c:pt idx="6">
                  <c:v>57</c:v>
                </c:pt>
                <c:pt idx="9">
                  <c:v>474</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303</c:v>
                </c:pt>
                <c:pt idx="3">
                  <c:v>299</c:v>
                </c:pt>
                <c:pt idx="6">
                  <c:v>309</c:v>
                </c:pt>
                <c:pt idx="9">
                  <c:v>284</c:v>
                </c:pt>
                <c:pt idx="12">
                  <c:v>158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105</c:v>
                </c:pt>
                <c:pt idx="3">
                  <c:v>96</c:v>
                </c:pt>
                <c:pt idx="6">
                  <c:v>94</c:v>
                </c:pt>
                <c:pt idx="9">
                  <c:v>122</c:v>
                </c:pt>
                <c:pt idx="12">
                  <c:v>132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672</c:v>
                </c:pt>
                <c:pt idx="3">
                  <c:v>676</c:v>
                </c:pt>
                <c:pt idx="6">
                  <c:v>662</c:v>
                </c:pt>
                <c:pt idx="9">
                  <c:v>675</c:v>
                </c:pt>
                <c:pt idx="12">
                  <c:v>695</c:v>
                </c:pt>
              </c:numCache>
            </c:numRef>
          </c:val>
        </c:ser>
        <c:dLbls>
          <c:showLegendKey val="0"/>
          <c:showVal val="0"/>
          <c:showCatName val="0"/>
          <c:showSerName val="0"/>
          <c:showPercent val="0"/>
          <c:showBubbleSize val="0"/>
        </c:dLbls>
        <c:gapWidth val="100"/>
        <c:overlap val="100"/>
        <c:axId val="119953664"/>
        <c:axId val="119959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573</c:v>
                </c:pt>
                <c:pt idx="2">
                  <c:v>#N/A</c:v>
                </c:pt>
                <c:pt idx="3">
                  <c:v>#N/A</c:v>
                </c:pt>
                <c:pt idx="4">
                  <c:v>520</c:v>
                </c:pt>
                <c:pt idx="5">
                  <c:v>#N/A</c:v>
                </c:pt>
                <c:pt idx="6">
                  <c:v>#N/A</c:v>
                </c:pt>
                <c:pt idx="7">
                  <c:v>486</c:v>
                </c:pt>
                <c:pt idx="8">
                  <c:v>#N/A</c:v>
                </c:pt>
                <c:pt idx="9">
                  <c:v>#N/A</c:v>
                </c:pt>
                <c:pt idx="10">
                  <c:v>886</c:v>
                </c:pt>
                <c:pt idx="11">
                  <c:v>#N/A</c:v>
                </c:pt>
                <c:pt idx="12">
                  <c:v>#N/A</c:v>
                </c:pt>
                <c:pt idx="13">
                  <c:v>305</c:v>
                </c:pt>
                <c:pt idx="14">
                  <c:v>#N/A</c:v>
                </c:pt>
              </c:numCache>
            </c:numRef>
          </c:val>
          <c:smooth val="0"/>
        </c:ser>
        <c:dLbls>
          <c:showLegendKey val="0"/>
          <c:showVal val="0"/>
          <c:showCatName val="0"/>
          <c:showSerName val="0"/>
          <c:showPercent val="0"/>
          <c:showBubbleSize val="0"/>
        </c:dLbls>
        <c:marker val="1"/>
        <c:smooth val="0"/>
        <c:axId val="119953664"/>
        <c:axId val="119959936"/>
      </c:lineChart>
      <c:catAx>
        <c:axId val="1199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959936"/>
        <c:crosses val="autoZero"/>
        <c:auto val="1"/>
        <c:lblAlgn val="ctr"/>
        <c:lblOffset val="100"/>
        <c:tickLblSkip val="1"/>
        <c:tickMarkSkip val="1"/>
        <c:noMultiLvlLbl val="0"/>
      </c:catAx>
      <c:valAx>
        <c:axId val="11995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6756</c:v>
                </c:pt>
                <c:pt idx="5">
                  <c:v>6921</c:v>
                </c:pt>
                <c:pt idx="8">
                  <c:v>7447</c:v>
                </c:pt>
                <c:pt idx="11">
                  <c:v>7986</c:v>
                </c:pt>
                <c:pt idx="14">
                  <c:v>8352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c:v>
                </c:pt>
                <c:pt idx="5">
                  <c:v>4</c:v>
                </c:pt>
                <c:pt idx="8">
                  <c:v>3</c:v>
                </c:pt>
                <c:pt idx="11">
                  <c:v>2</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1791</c:v>
                </c:pt>
                <c:pt idx="5">
                  <c:v>2232</c:v>
                </c:pt>
                <c:pt idx="8">
                  <c:v>2701</c:v>
                </c:pt>
                <c:pt idx="11">
                  <c:v>2956</c:v>
                </c:pt>
                <c:pt idx="14">
                  <c:v>3349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373</c:v>
                </c:pt>
                <c:pt idx="3">
                  <c:v>415</c:v>
                </c:pt>
                <c:pt idx="6">
                  <c:v>92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1663</c:v>
                </c:pt>
                <c:pt idx="3">
                  <c:v>1847</c:v>
                </c:pt>
                <c:pt idx="6">
                  <c:v>1576</c:v>
                </c:pt>
                <c:pt idx="9">
                  <c:v>1090</c:v>
                </c:pt>
                <c:pt idx="12">
                  <c:v>901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1276</c:v>
                </c:pt>
                <c:pt idx="3">
                  <c:v>1069</c:v>
                </c:pt>
                <c:pt idx="6">
                  <c:v>797</c:v>
                </c:pt>
                <c:pt idx="9">
                  <c:v>576</c:v>
                </c:pt>
                <c:pt idx="12">
                  <c:v>823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1823</c:v>
                </c:pt>
                <c:pt idx="3">
                  <c:v>2337</c:v>
                </c:pt>
                <c:pt idx="6">
                  <c:v>2871</c:v>
                </c:pt>
                <c:pt idx="9">
                  <c:v>2877</c:v>
                </c:pt>
                <c:pt idx="12">
                  <c:v>2873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272</c:v>
                </c:pt>
                <c:pt idx="3">
                  <c:v>223</c:v>
                </c:pt>
                <c:pt idx="6">
                  <c:v>181</c:v>
                </c:pt>
                <c:pt idx="9">
                  <c:v>144</c:v>
                </c:pt>
                <c:pt idx="12">
                  <c:v>124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6498</c:v>
                </c:pt>
                <c:pt idx="3">
                  <c:v>6519</c:v>
                </c:pt>
                <c:pt idx="6">
                  <c:v>6956</c:v>
                </c:pt>
                <c:pt idx="9">
                  <c:v>8087</c:v>
                </c:pt>
                <c:pt idx="12">
                  <c:v>8418</c:v>
                </c:pt>
              </c:numCache>
            </c:numRef>
          </c:val>
        </c:ser>
        <c:dLbls>
          <c:showLegendKey val="0"/>
          <c:showVal val="0"/>
          <c:showCatName val="0"/>
          <c:showSerName val="0"/>
          <c:showPercent val="0"/>
          <c:showBubbleSize val="0"/>
        </c:dLbls>
        <c:gapWidth val="100"/>
        <c:overlap val="100"/>
        <c:axId val="126472576"/>
        <c:axId val="12647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3353</c:v>
                </c:pt>
                <c:pt idx="2">
                  <c:v>#N/A</c:v>
                </c:pt>
                <c:pt idx="3">
                  <c:v>#N/A</c:v>
                </c:pt>
                <c:pt idx="4">
                  <c:v>3254</c:v>
                </c:pt>
                <c:pt idx="5">
                  <c:v>#N/A</c:v>
                </c:pt>
                <c:pt idx="6">
                  <c:v>#N/A</c:v>
                </c:pt>
                <c:pt idx="7">
                  <c:v>2321</c:v>
                </c:pt>
                <c:pt idx="8">
                  <c:v>#N/A</c:v>
                </c:pt>
                <c:pt idx="9">
                  <c:v>#N/A</c:v>
                </c:pt>
                <c:pt idx="10">
                  <c:v>1830</c:v>
                </c:pt>
                <c:pt idx="11">
                  <c:v>#N/A</c:v>
                </c:pt>
                <c:pt idx="12">
                  <c:v>#N/A</c:v>
                </c:pt>
                <c:pt idx="13">
                  <c:v>1438</c:v>
                </c:pt>
                <c:pt idx="14">
                  <c:v>#N/A</c:v>
                </c:pt>
              </c:numCache>
            </c:numRef>
          </c:val>
          <c:smooth val="0"/>
        </c:ser>
        <c:dLbls>
          <c:showLegendKey val="0"/>
          <c:showVal val="0"/>
          <c:showCatName val="0"/>
          <c:showSerName val="0"/>
          <c:showPercent val="0"/>
          <c:showBubbleSize val="0"/>
        </c:dLbls>
        <c:marker val="1"/>
        <c:smooth val="0"/>
        <c:axId val="126472576"/>
        <c:axId val="126474496"/>
      </c:lineChart>
      <c:catAx>
        <c:axId val="12647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474496"/>
        <c:crosses val="autoZero"/>
        <c:auto val="1"/>
        <c:lblAlgn val="ctr"/>
        <c:lblOffset val="100"/>
        <c:tickLblSkip val="1"/>
        <c:tickMarkSkip val="1"/>
        <c:noMultiLvlLbl val="0"/>
      </c:catAx>
      <c:valAx>
        <c:axId val="12647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47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31,507
30,510
29.18
9,920,861
9,342,176
573,407
5,872,178
8,418,237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長引く景気低迷のため町税は個人・法人のみならず地価の下落等により固定資産税も減収傾向となっているため、税の徴収強化を行い歳入の確保に努める。</a:t>
          </a:r>
          <a:endParaRPr kumimoji="1" lang="en-US" altLang="ja-JP" sz="1300">
            <a:latin typeface="ＭＳ Ｐゴシック"/>
          </a:endParaRPr>
        </a:p>
        <a:p>
          <a:r>
            <a:rPr kumimoji="1" lang="ja-JP" altLang="en-US" sz="1300">
              <a:latin typeface="ＭＳ Ｐゴシック"/>
            </a:rPr>
            <a:t>　歳出では今後職員の退職による新陳代謝効果が見込めないことから、人件費は増加傾向となることから、行政評価等による事務事業の見直しや、民間委託や指定管理者制度の実施などにより行政の効率化に努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40</xdr:row>
      <xdr:rowOff>6350</xdr:rowOff>
    </xdr:to>
    <xdr:cxnSp macro="">
      <xdr:nvCxnSpPr>
        <xdr:cNvPr id="69" name="直線コネクタ 68"/>
        <xdr:cNvCxnSpPr/>
      </xdr:nvCxnSpPr>
      <xdr:spPr>
        <a:xfrm flipV="1">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117220</xdr:rowOff>
    </xdr:from>
    <xdr:ext cx="762000" cy="259045"/>
    <xdr:sp macro="" textlink="">
      <xdr:nvSpPr>
        <xdr:cNvPr id="70" name="財政力平均値テキスト"/>
        <xdr:cNvSpPr txBox="1"/>
      </xdr:nvSpPr>
      <xdr:spPr>
        <a:xfrm>
          <a:off x="5041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6350</xdr:rowOff>
    </xdr:to>
    <xdr:cxnSp macro="">
      <xdr:nvCxnSpPr>
        <xdr:cNvPr id="72" name="直線コネクタ 71"/>
        <xdr:cNvCxnSpPr/>
      </xdr:nvCxnSpPr>
      <xdr:spPr>
        <a:xfrm>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39</xdr:row>
      <xdr:rowOff>160565</xdr:rowOff>
    </xdr:to>
    <xdr:cxnSp macro="">
      <xdr:nvCxnSpPr>
        <xdr:cNvPr id="75" name="直線コネクタ 74"/>
        <xdr:cNvCxnSpPr/>
      </xdr:nvCxnSpPr>
      <xdr:spPr>
        <a:xfrm>
          <a:off x="2336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126093</xdr:rowOff>
    </xdr:to>
    <xdr:cxnSp macro="">
      <xdr:nvCxnSpPr>
        <xdr:cNvPr id="78" name="直線コネクタ 77"/>
        <xdr:cNvCxnSpPr/>
      </xdr:nvCxnSpPr>
      <xdr:spPr>
        <a:xfrm>
          <a:off x="1447800" y="674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8362</xdr:rowOff>
    </xdr:from>
    <xdr:ext cx="762000" cy="259045"/>
    <xdr:sp macro="" textlink="">
      <xdr:nvSpPr>
        <xdr:cNvPr id="80" name="テキスト ボックス 79"/>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2" name="テキスト ボックス 81"/>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8" name="円/楕円 87"/>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89"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90" name="円/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2" name="円/楕円 91"/>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3" name="テキスト ボックス 92"/>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4" name="円/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6" name="円/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昨年から</a:t>
          </a:r>
          <a:r>
            <a:rPr lang="ja-JP" altLang="en-US" sz="1300" b="0" i="0" baseline="0">
              <a:solidFill>
                <a:schemeClr val="dk1"/>
              </a:solidFill>
              <a:effectLst/>
              <a:latin typeface="+mn-lt"/>
              <a:ea typeface="+mn-ea"/>
              <a:cs typeface="+mn-cs"/>
            </a:rPr>
            <a:t>２．３</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改善し</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上回る結果とな</a:t>
          </a:r>
          <a:r>
            <a:rPr lang="ja-JP" altLang="en-US" sz="1300" b="0" i="0" baseline="0">
              <a:solidFill>
                <a:schemeClr val="dk1"/>
              </a:solidFill>
              <a:effectLst/>
              <a:latin typeface="+mn-lt"/>
              <a:ea typeface="+mn-ea"/>
              <a:cs typeface="+mn-cs"/>
            </a:rPr>
            <a:t>っているが、類似団体内順位は昨年度と同じ結果とな</a:t>
          </a:r>
          <a:r>
            <a:rPr lang="ja-JP" altLang="ja-JP" sz="1300" b="0" i="0" baseline="0">
              <a:solidFill>
                <a:schemeClr val="dk1"/>
              </a:solidFill>
              <a:effectLst/>
              <a:latin typeface="+mn-lt"/>
              <a:ea typeface="+mn-ea"/>
              <a:cs typeface="+mn-cs"/>
            </a:rPr>
            <a:t>った。</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退職者数の</a:t>
          </a:r>
          <a:r>
            <a:rPr lang="ja-JP" altLang="en-US" sz="1300" b="0" i="0" baseline="0">
              <a:solidFill>
                <a:schemeClr val="dk1"/>
              </a:solidFill>
              <a:effectLst/>
              <a:latin typeface="+mn-lt"/>
              <a:ea typeface="+mn-ea"/>
              <a:cs typeface="+mn-cs"/>
            </a:rPr>
            <a:t>低下</a:t>
          </a:r>
          <a:r>
            <a:rPr lang="ja-JP" altLang="ja-JP" sz="1300" b="0" i="0" baseline="0">
              <a:solidFill>
                <a:schemeClr val="dk1"/>
              </a:solidFill>
              <a:effectLst/>
              <a:latin typeface="+mn-lt"/>
              <a:ea typeface="+mn-ea"/>
              <a:cs typeface="+mn-cs"/>
            </a:rPr>
            <a:t>により人件費分が</a:t>
          </a:r>
          <a:r>
            <a:rPr lang="ja-JP" altLang="en-US" sz="1300" b="0" i="0" baseline="0">
              <a:solidFill>
                <a:schemeClr val="dk1"/>
              </a:solidFill>
              <a:effectLst/>
              <a:latin typeface="+mn-lt"/>
              <a:ea typeface="+mn-ea"/>
              <a:cs typeface="+mn-cs"/>
            </a:rPr>
            <a:t>１．３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臨時福祉給付金や子育て世帯特例給付金など</a:t>
          </a:r>
          <a:r>
            <a:rPr lang="ja-JP" altLang="ja-JP" sz="1300" b="0" i="0" baseline="0">
              <a:solidFill>
                <a:schemeClr val="dk1"/>
              </a:solidFill>
              <a:effectLst/>
              <a:latin typeface="+mn-lt"/>
              <a:ea typeface="+mn-ea"/>
              <a:cs typeface="+mn-cs"/>
            </a:rPr>
            <a:t>により扶助費分</a:t>
          </a:r>
          <a:r>
            <a:rPr lang="ja-JP" altLang="en-US" sz="1300" b="0" i="0" baseline="0">
              <a:solidFill>
                <a:schemeClr val="dk1"/>
              </a:solidFill>
              <a:effectLst/>
              <a:latin typeface="+mn-lt"/>
              <a:ea typeface="+mn-ea"/>
              <a:cs typeface="+mn-cs"/>
            </a:rPr>
            <a:t>が６．５</a:t>
          </a:r>
          <a:r>
            <a:rPr lang="ja-JP" altLang="ja-JP" sz="1300" b="0" i="0" baseline="0">
              <a:solidFill>
                <a:schemeClr val="dk1"/>
              </a:solidFill>
              <a:effectLst/>
              <a:latin typeface="+mn-lt"/>
              <a:ea typeface="+mn-ea"/>
              <a:cs typeface="+mn-cs"/>
            </a:rPr>
            <a:t>％増及び学校の改築事業や道路整備に係る地方債の償還開始による公債費分の</a:t>
          </a:r>
          <a:r>
            <a:rPr lang="ja-JP" altLang="en-US" sz="1300" b="0" i="0" baseline="0">
              <a:solidFill>
                <a:schemeClr val="dk1"/>
              </a:solidFill>
              <a:effectLst/>
              <a:latin typeface="+mn-lt"/>
              <a:ea typeface="+mn-ea"/>
              <a:cs typeface="+mn-cs"/>
            </a:rPr>
            <a:t>２．９</a:t>
          </a:r>
          <a:r>
            <a:rPr lang="ja-JP" altLang="ja-JP" sz="1300" b="0" i="0" baseline="0">
              <a:solidFill>
                <a:schemeClr val="dk1"/>
              </a:solidFill>
              <a:effectLst/>
              <a:latin typeface="+mn-lt"/>
              <a:ea typeface="+mn-ea"/>
              <a:cs typeface="+mn-cs"/>
            </a:rPr>
            <a:t>％増とな</a:t>
          </a:r>
          <a:r>
            <a:rPr lang="ja-JP" altLang="en-US" sz="1300" b="0" i="0" baseline="0">
              <a:solidFill>
                <a:schemeClr val="dk1"/>
              </a:solidFill>
              <a:effectLst/>
              <a:latin typeface="+mn-lt"/>
              <a:ea typeface="+mn-ea"/>
              <a:cs typeface="+mn-cs"/>
            </a:rPr>
            <a:t>り義務的経費が増加傾向になっている</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　今後</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、学校の改築、改修等の大規模な事業を行うことから、公債費</a:t>
          </a:r>
          <a:r>
            <a:rPr lang="ja-JP" altLang="en-US" sz="1300">
              <a:solidFill>
                <a:schemeClr val="dk1"/>
              </a:solidFill>
              <a:effectLst/>
              <a:latin typeface="+mn-lt"/>
              <a:ea typeface="+mn-ea"/>
              <a:cs typeface="+mn-cs"/>
            </a:rPr>
            <a:t>の影響により</a:t>
          </a:r>
          <a:r>
            <a:rPr lang="ja-JP" altLang="ja-JP" sz="1300">
              <a:solidFill>
                <a:schemeClr val="dk1"/>
              </a:solidFill>
              <a:effectLst/>
              <a:latin typeface="+mn-lt"/>
              <a:ea typeface="+mn-ea"/>
              <a:cs typeface="+mn-cs"/>
            </a:rPr>
            <a:t>経常収支比率が上昇する見込みであ</a:t>
          </a:r>
          <a:r>
            <a:rPr lang="ja-JP" altLang="en-US" sz="1300">
              <a:solidFill>
                <a:schemeClr val="dk1"/>
              </a:solidFill>
              <a:effectLst/>
              <a:latin typeface="+mn-lt"/>
              <a:ea typeface="+mn-ea"/>
              <a:cs typeface="+mn-cs"/>
            </a:rPr>
            <a:t>ることから</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経常経費の削減とともに基金への積立て強化に努める</a:t>
          </a:r>
          <a:r>
            <a:rPr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62</xdr:row>
      <xdr:rowOff>29972</xdr:rowOff>
    </xdr:to>
    <xdr:cxnSp macro="">
      <xdr:nvCxnSpPr>
        <xdr:cNvPr id="130" name="直線コネクタ 129"/>
        <xdr:cNvCxnSpPr/>
      </xdr:nvCxnSpPr>
      <xdr:spPr>
        <a:xfrm flipV="1">
          <a:off x="4114800" y="1054887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1"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62</xdr:row>
      <xdr:rowOff>29972</xdr:rowOff>
    </xdr:to>
    <xdr:cxnSp macro="">
      <xdr:nvCxnSpPr>
        <xdr:cNvPr id="133" name="直線コネクタ 132"/>
        <xdr:cNvCxnSpPr/>
      </xdr:nvCxnSpPr>
      <xdr:spPr>
        <a:xfrm>
          <a:off x="3225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35" name="テキスト ボックス 134"/>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83058</xdr:rowOff>
    </xdr:to>
    <xdr:cxnSp macro="">
      <xdr:nvCxnSpPr>
        <xdr:cNvPr id="136" name="直線コネクタ 135"/>
        <xdr:cNvCxnSpPr/>
      </xdr:nvCxnSpPr>
      <xdr:spPr>
        <a:xfrm flipV="1">
          <a:off x="2336800" y="106116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8" name="テキスト ボックス 137"/>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83058</xdr:rowOff>
    </xdr:to>
    <xdr:cxnSp macro="">
      <xdr:nvCxnSpPr>
        <xdr:cNvPr id="139" name="直線コネクタ 138"/>
        <xdr:cNvCxnSpPr/>
      </xdr:nvCxnSpPr>
      <xdr:spPr>
        <a:xfrm>
          <a:off x="1447800" y="1055370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41" name="テキスト ボックス 140"/>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3" name="テキスト ボックス 142"/>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9" name="円/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50"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150622</xdr:rowOff>
    </xdr:from>
    <xdr:to>
      <xdr:col>6</xdr:col>
      <xdr:colOff>50800</xdr:colOff>
      <xdr:row>62</xdr:row>
      <xdr:rowOff>80772</xdr:rowOff>
    </xdr:to>
    <xdr:sp macro="" textlink="">
      <xdr:nvSpPr>
        <xdr:cNvPr id="151" name="円/楕円 150"/>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90949</xdr:rowOff>
    </xdr:from>
    <xdr:ext cx="736600" cy="259045"/>
    <xdr:sp macro="" textlink="">
      <xdr:nvSpPr>
        <xdr:cNvPr id="152" name="テキスト ボックス 151"/>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102362</xdr:rowOff>
    </xdr:from>
    <xdr:to>
      <xdr:col>4</xdr:col>
      <xdr:colOff>533400</xdr:colOff>
      <xdr:row>62</xdr:row>
      <xdr:rowOff>32512</xdr:rowOff>
    </xdr:to>
    <xdr:sp macro="" textlink="">
      <xdr:nvSpPr>
        <xdr:cNvPr id="153" name="円/楕円 152"/>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42689</xdr:rowOff>
    </xdr:from>
    <xdr:ext cx="762000" cy="259045"/>
    <xdr:sp macro="" textlink="">
      <xdr:nvSpPr>
        <xdr:cNvPr id="154" name="テキスト ボックス 153"/>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32258</xdr:rowOff>
    </xdr:from>
    <xdr:to>
      <xdr:col>3</xdr:col>
      <xdr:colOff>330200</xdr:colOff>
      <xdr:row>62</xdr:row>
      <xdr:rowOff>133858</xdr:rowOff>
    </xdr:to>
    <xdr:sp macro="" textlink="">
      <xdr:nvSpPr>
        <xdr:cNvPr id="155" name="円/楕円 154"/>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144035</xdr:rowOff>
    </xdr:from>
    <xdr:ext cx="762000" cy="259045"/>
    <xdr:sp macro="" textlink="">
      <xdr:nvSpPr>
        <xdr:cNvPr id="156" name="テキスト ボックス 155"/>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7" name="円/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8" name="テキスト ボックス 157"/>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類似団体内では１位であり、他の団体と比べ職員数が少ないことが大きな要因であるが、ゴミ処理業務や消防業務等を一部事務組合で行っていることも影響している。</a:t>
          </a:r>
        </a:p>
        <a:p>
          <a:r>
            <a:rPr kumimoji="1" lang="ja-JP" altLang="en-US" sz="1300">
              <a:latin typeface="ＭＳ Ｐゴシック"/>
            </a:rPr>
            <a:t>　今後も適正な職員の定員管理等により人件費や物件費と併せて一部事務組合への負担金なども含めた経費の抑制に努める。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111875</xdr:rowOff>
    </xdr:from>
    <xdr:to>
      <xdr:col>7</xdr:col>
      <xdr:colOff>152400</xdr:colOff>
      <xdr:row>81</xdr:row>
      <xdr:rowOff>9496</xdr:rowOff>
    </xdr:to>
    <xdr:cxnSp macro="">
      <xdr:nvCxnSpPr>
        <xdr:cNvPr id="195" name="直線コネクタ 194"/>
        <xdr:cNvCxnSpPr/>
      </xdr:nvCxnSpPr>
      <xdr:spPr>
        <a:xfrm>
          <a:off x="4114800" y="13827875"/>
          <a:ext cx="838200" cy="6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73254</xdr:rowOff>
    </xdr:from>
    <xdr:ext cx="762000" cy="259045"/>
    <xdr:sp macro="" textlink="">
      <xdr:nvSpPr>
        <xdr:cNvPr id="196" name="人件費・物件費等の状況平均値テキスト"/>
        <xdr:cNvSpPr txBox="1"/>
      </xdr:nvSpPr>
      <xdr:spPr>
        <a:xfrm>
          <a:off x="5041900" y="14303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111875</xdr:rowOff>
    </xdr:from>
    <xdr:to>
      <xdr:col>6</xdr:col>
      <xdr:colOff>0</xdr:colOff>
      <xdr:row>80</xdr:row>
      <xdr:rowOff>146934</xdr:rowOff>
    </xdr:to>
    <xdr:cxnSp macro="">
      <xdr:nvCxnSpPr>
        <xdr:cNvPr id="198" name="直線コネクタ 197"/>
        <xdr:cNvCxnSpPr/>
      </xdr:nvCxnSpPr>
      <xdr:spPr>
        <a:xfrm flipV="1">
          <a:off x="3225800" y="13827875"/>
          <a:ext cx="889000" cy="3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146934</xdr:rowOff>
    </xdr:from>
    <xdr:to>
      <xdr:col>4</xdr:col>
      <xdr:colOff>482600</xdr:colOff>
      <xdr:row>81</xdr:row>
      <xdr:rowOff>47242</xdr:rowOff>
    </xdr:to>
    <xdr:cxnSp macro="">
      <xdr:nvCxnSpPr>
        <xdr:cNvPr id="201" name="直線コネクタ 200"/>
        <xdr:cNvCxnSpPr/>
      </xdr:nvCxnSpPr>
      <xdr:spPr>
        <a:xfrm flipV="1">
          <a:off x="2336800" y="13862934"/>
          <a:ext cx="889000" cy="7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6784</xdr:rowOff>
    </xdr:from>
    <xdr:to>
      <xdr:col>3</xdr:col>
      <xdr:colOff>279400</xdr:colOff>
      <xdr:row>81</xdr:row>
      <xdr:rowOff>47242</xdr:rowOff>
    </xdr:to>
    <xdr:cxnSp macro="">
      <xdr:nvCxnSpPr>
        <xdr:cNvPr id="204" name="直線コネクタ 203"/>
        <xdr:cNvCxnSpPr/>
      </xdr:nvCxnSpPr>
      <xdr:spPr>
        <a:xfrm>
          <a:off x="1447800" y="13894234"/>
          <a:ext cx="889000" cy="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130146</xdr:rowOff>
    </xdr:from>
    <xdr:to>
      <xdr:col>7</xdr:col>
      <xdr:colOff>203200</xdr:colOff>
      <xdr:row>81</xdr:row>
      <xdr:rowOff>60296</xdr:rowOff>
    </xdr:to>
    <xdr:sp macro="" textlink="">
      <xdr:nvSpPr>
        <xdr:cNvPr id="214" name="円/楕円 213"/>
        <xdr:cNvSpPr/>
      </xdr:nvSpPr>
      <xdr:spPr>
        <a:xfrm>
          <a:off x="4902200" y="138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51423</xdr:rowOff>
    </xdr:from>
    <xdr:ext cx="762000" cy="259045"/>
    <xdr:sp macro="" textlink="">
      <xdr:nvSpPr>
        <xdr:cNvPr id="215" name="人件費・物件費等の状況該当値テキスト"/>
        <xdr:cNvSpPr txBox="1"/>
      </xdr:nvSpPr>
      <xdr:spPr>
        <a:xfrm>
          <a:off x="5041900" y="13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73,379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61075</xdr:rowOff>
    </xdr:from>
    <xdr:to>
      <xdr:col>6</xdr:col>
      <xdr:colOff>50800</xdr:colOff>
      <xdr:row>80</xdr:row>
      <xdr:rowOff>162675</xdr:rowOff>
    </xdr:to>
    <xdr:sp macro="" textlink="">
      <xdr:nvSpPr>
        <xdr:cNvPr id="216" name="円/楕円 215"/>
        <xdr:cNvSpPr/>
      </xdr:nvSpPr>
      <xdr:spPr>
        <a:xfrm>
          <a:off x="4064000" y="137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1402</xdr:rowOff>
    </xdr:from>
    <xdr:ext cx="736600" cy="259045"/>
    <xdr:sp macro="" textlink="">
      <xdr:nvSpPr>
        <xdr:cNvPr id="217" name="テキスト ボックス 216"/>
        <xdr:cNvSpPr txBox="1"/>
      </xdr:nvSpPr>
      <xdr:spPr>
        <a:xfrm>
          <a:off x="3733800" y="13545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96134</xdr:rowOff>
    </xdr:from>
    <xdr:to>
      <xdr:col>4</xdr:col>
      <xdr:colOff>533400</xdr:colOff>
      <xdr:row>81</xdr:row>
      <xdr:rowOff>26284</xdr:rowOff>
    </xdr:to>
    <xdr:sp macro="" textlink="">
      <xdr:nvSpPr>
        <xdr:cNvPr id="218" name="円/楕円 217"/>
        <xdr:cNvSpPr/>
      </xdr:nvSpPr>
      <xdr:spPr>
        <a:xfrm>
          <a:off x="3175000" y="138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36461</xdr:rowOff>
    </xdr:from>
    <xdr:ext cx="762000" cy="259045"/>
    <xdr:sp macro="" textlink="">
      <xdr:nvSpPr>
        <xdr:cNvPr id="219" name="テキスト ボックス 218"/>
        <xdr:cNvSpPr txBox="1"/>
      </xdr:nvSpPr>
      <xdr:spPr>
        <a:xfrm>
          <a:off x="2844800" y="1358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167892</xdr:rowOff>
    </xdr:from>
    <xdr:to>
      <xdr:col>3</xdr:col>
      <xdr:colOff>330200</xdr:colOff>
      <xdr:row>81</xdr:row>
      <xdr:rowOff>98042</xdr:rowOff>
    </xdr:to>
    <xdr:sp macro="" textlink="">
      <xdr:nvSpPr>
        <xdr:cNvPr id="220" name="円/楕円 219"/>
        <xdr:cNvSpPr/>
      </xdr:nvSpPr>
      <xdr:spPr>
        <a:xfrm>
          <a:off x="2286000" y="138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108219</xdr:rowOff>
    </xdr:from>
    <xdr:ext cx="762000" cy="259045"/>
    <xdr:sp macro="" textlink="">
      <xdr:nvSpPr>
        <xdr:cNvPr id="221" name="テキスト ボックス 220"/>
        <xdr:cNvSpPr txBox="1"/>
      </xdr:nvSpPr>
      <xdr:spPr>
        <a:xfrm>
          <a:off x="1955800" y="136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127434</xdr:rowOff>
    </xdr:from>
    <xdr:to>
      <xdr:col>2</xdr:col>
      <xdr:colOff>127000</xdr:colOff>
      <xdr:row>81</xdr:row>
      <xdr:rowOff>57584</xdr:rowOff>
    </xdr:to>
    <xdr:sp macro="" textlink="">
      <xdr:nvSpPr>
        <xdr:cNvPr id="222" name="円/楕円 221"/>
        <xdr:cNvSpPr/>
      </xdr:nvSpPr>
      <xdr:spPr>
        <a:xfrm>
          <a:off x="1397000" y="138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67761</xdr:rowOff>
    </xdr:from>
    <xdr:ext cx="762000" cy="259045"/>
    <xdr:sp macro="" textlink="">
      <xdr:nvSpPr>
        <xdr:cNvPr id="223" name="テキスト ボックス 222"/>
        <xdr:cNvSpPr txBox="1"/>
      </xdr:nvSpPr>
      <xdr:spPr>
        <a:xfrm>
          <a:off x="1066800" y="136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新陳代謝など職員構成の変動などにより０．６ポイント減少したが、類似団体や全国平均と比較しても上回っているため、住民に理解を得られるよう引き続き給与の適性化に努める。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84</xdr:row>
      <xdr:rowOff>154939</xdr:rowOff>
    </xdr:to>
    <xdr:cxnSp macro="">
      <xdr:nvCxnSpPr>
        <xdr:cNvPr id="252" name="直線コネクタ 251"/>
        <xdr:cNvCxnSpPr/>
      </xdr:nvCxnSpPr>
      <xdr:spPr>
        <a:xfrm flipV="1">
          <a:off x="17018000" y="13905230"/>
          <a:ext cx="0" cy="651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3"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4" name="直線コネクタ 253"/>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42334</xdr:rowOff>
    </xdr:to>
    <xdr:cxnSp macro="">
      <xdr:nvCxnSpPr>
        <xdr:cNvPr id="257" name="直線コネクタ 256"/>
        <xdr:cNvCxnSpPr/>
      </xdr:nvCxnSpPr>
      <xdr:spPr>
        <a:xfrm flipV="1">
          <a:off x="16179800" y="1439587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8"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59" name="フローチャート : 判断 258"/>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88</xdr:row>
      <xdr:rowOff>48261</xdr:rowOff>
    </xdr:to>
    <xdr:cxnSp macro="">
      <xdr:nvCxnSpPr>
        <xdr:cNvPr id="260" name="直線コネクタ 259"/>
        <xdr:cNvCxnSpPr/>
      </xdr:nvCxnSpPr>
      <xdr:spPr>
        <a:xfrm flipV="1">
          <a:off x="15290800" y="14444134"/>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10161</xdr:rowOff>
    </xdr:from>
    <xdr:to>
      <xdr:col>23</xdr:col>
      <xdr:colOff>457200</xdr:colOff>
      <xdr:row>83</xdr:row>
      <xdr:rowOff>111761</xdr:rowOff>
    </xdr:to>
    <xdr:sp macro="" textlink="">
      <xdr:nvSpPr>
        <xdr:cNvPr id="261" name="フローチャート : 判断 260"/>
        <xdr:cNvSpPr/>
      </xdr:nvSpPr>
      <xdr:spPr>
        <a:xfrm>
          <a:off x="16129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62" name="テキスト ボックス 261"/>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48261</xdr:rowOff>
    </xdr:to>
    <xdr:cxnSp macro="">
      <xdr:nvCxnSpPr>
        <xdr:cNvPr id="263" name="直線コネクタ 262"/>
        <xdr:cNvCxnSpPr/>
      </xdr:nvCxnSpPr>
      <xdr:spPr>
        <a:xfrm>
          <a:off x="14401800" y="150876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107104</xdr:rowOff>
    </xdr:from>
    <xdr:to>
      <xdr:col>22</xdr:col>
      <xdr:colOff>254000</xdr:colOff>
      <xdr:row>87</xdr:row>
      <xdr:rowOff>37254</xdr:rowOff>
    </xdr:to>
    <xdr:sp macro="" textlink="">
      <xdr:nvSpPr>
        <xdr:cNvPr id="264" name="フローチャート : 判断 263"/>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65" name="テキスト ボックス 264"/>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88</xdr:row>
      <xdr:rowOff>0</xdr:rowOff>
    </xdr:to>
    <xdr:cxnSp macro="">
      <xdr:nvCxnSpPr>
        <xdr:cNvPr id="266" name="直線コネクタ 265"/>
        <xdr:cNvCxnSpPr/>
      </xdr:nvCxnSpPr>
      <xdr:spPr>
        <a:xfrm>
          <a:off x="13512800" y="1438783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131234</xdr:rowOff>
    </xdr:from>
    <xdr:to>
      <xdr:col>21</xdr:col>
      <xdr:colOff>50800</xdr:colOff>
      <xdr:row>87</xdr:row>
      <xdr:rowOff>61384</xdr:rowOff>
    </xdr:to>
    <xdr:sp macro="" textlink="">
      <xdr:nvSpPr>
        <xdr:cNvPr id="267" name="フローチャート : 判断 266"/>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68" name="テキスト ボックス 267"/>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77046</xdr:rowOff>
    </xdr:from>
    <xdr:to>
      <xdr:col>19</xdr:col>
      <xdr:colOff>533400</xdr:colOff>
      <xdr:row>83</xdr:row>
      <xdr:rowOff>7196</xdr:rowOff>
    </xdr:to>
    <xdr:sp macro="" textlink="">
      <xdr:nvSpPr>
        <xdr:cNvPr id="269" name="フローチャート : 判断 268"/>
        <xdr:cNvSpPr/>
      </xdr:nvSpPr>
      <xdr:spPr>
        <a:xfrm>
          <a:off x="13462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17373</xdr:rowOff>
    </xdr:from>
    <xdr:ext cx="762000" cy="259045"/>
    <xdr:sp macro="" textlink="">
      <xdr:nvSpPr>
        <xdr:cNvPr id="270" name="テキスト ボックス 269"/>
        <xdr:cNvSpPr txBox="1"/>
      </xdr:nvSpPr>
      <xdr:spPr>
        <a:xfrm>
          <a:off x="13131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6" name="円/楕円 275"/>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86800</xdr:rowOff>
    </xdr:from>
    <xdr:ext cx="762000" cy="259045"/>
    <xdr:sp macro="" textlink="">
      <xdr:nvSpPr>
        <xdr:cNvPr id="277" name="給与水準   （国との比較）該当値テキスト"/>
        <xdr:cNvSpPr txBox="1"/>
      </xdr:nvSpPr>
      <xdr:spPr>
        <a:xfrm>
          <a:off x="17106900" y="1431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8" name="円/楕円 277"/>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9" name="テキスト ボックス 278"/>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0" name="円/楕円 279"/>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81" name="テキスト ボックス 280"/>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2" name="円/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84" name="円/楕円 283"/>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21607</xdr:rowOff>
    </xdr:from>
    <xdr:ext cx="762000" cy="259045"/>
    <xdr:sp macro="" textlink="">
      <xdr:nvSpPr>
        <xdr:cNvPr id="285" name="テキスト ボックス 284"/>
        <xdr:cNvSpPr txBox="1"/>
      </xdr:nvSpPr>
      <xdr:spPr>
        <a:xfrm>
          <a:off x="13131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職員定員管理計画に基づき、定年退職者の不補充を行ってきましたが、現在は定年退職者数に応じた職員採用を行っていることから４．６という低い数値に留まっています。</a:t>
          </a:r>
          <a:endParaRPr lang="ja-JP" altLang="ja-JP" sz="1300">
            <a:effectLst/>
          </a:endParaRPr>
        </a:p>
        <a:p>
          <a:r>
            <a:rPr lang="ja-JP" altLang="ja-JP" sz="1300" b="0" i="0" baseline="0">
              <a:solidFill>
                <a:schemeClr val="dk1"/>
              </a:solidFill>
              <a:effectLst/>
              <a:latin typeface="+mn-lt"/>
              <a:ea typeface="+mn-ea"/>
              <a:cs typeface="+mn-cs"/>
            </a:rPr>
            <a:t>　引き続き、適正な職員の定員管理と事務の効率化など行財政改革の推進に努める。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5" name="直線コネクタ 314"/>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6"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7" name="直線コネクタ 316"/>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18"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19" name="直線コネクタ 318"/>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167217</xdr:rowOff>
    </xdr:from>
    <xdr:to>
      <xdr:col>24</xdr:col>
      <xdr:colOff>558800</xdr:colOff>
      <xdr:row>59</xdr:row>
      <xdr:rowOff>5821</xdr:rowOff>
    </xdr:to>
    <xdr:cxnSp macro="">
      <xdr:nvCxnSpPr>
        <xdr:cNvPr id="320" name="直線コネクタ 319"/>
        <xdr:cNvCxnSpPr/>
      </xdr:nvCxnSpPr>
      <xdr:spPr>
        <a:xfrm flipV="1">
          <a:off x="16179800" y="1011131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1" name="定員管理の状況平均値テキスト"/>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2" name="フローチャート : 判断 321"/>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155152</xdr:rowOff>
    </xdr:from>
    <xdr:to>
      <xdr:col>23</xdr:col>
      <xdr:colOff>406400</xdr:colOff>
      <xdr:row>59</xdr:row>
      <xdr:rowOff>5821</xdr:rowOff>
    </xdr:to>
    <xdr:cxnSp macro="">
      <xdr:nvCxnSpPr>
        <xdr:cNvPr id="323" name="直線コネクタ 322"/>
        <xdr:cNvCxnSpPr/>
      </xdr:nvCxnSpPr>
      <xdr:spPr>
        <a:xfrm>
          <a:off x="15290800" y="1009925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4" name="フローチャート : 判断 323"/>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25" name="テキスト ボックス 324"/>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155152</xdr:rowOff>
    </xdr:from>
    <xdr:to>
      <xdr:col>22</xdr:col>
      <xdr:colOff>203200</xdr:colOff>
      <xdr:row>59</xdr:row>
      <xdr:rowOff>46038</xdr:rowOff>
    </xdr:to>
    <xdr:cxnSp macro="">
      <xdr:nvCxnSpPr>
        <xdr:cNvPr id="326" name="直線コネクタ 325"/>
        <xdr:cNvCxnSpPr/>
      </xdr:nvCxnSpPr>
      <xdr:spPr>
        <a:xfrm flipV="1">
          <a:off x="14401800" y="10099252"/>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7" name="フローチャート : 判断 326"/>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28" name="テキスト ボックス 327"/>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46038</xdr:rowOff>
    </xdr:from>
    <xdr:to>
      <xdr:col>21</xdr:col>
      <xdr:colOff>0</xdr:colOff>
      <xdr:row>59</xdr:row>
      <xdr:rowOff>56092</xdr:rowOff>
    </xdr:to>
    <xdr:cxnSp macro="">
      <xdr:nvCxnSpPr>
        <xdr:cNvPr id="329" name="直線コネクタ 328"/>
        <xdr:cNvCxnSpPr/>
      </xdr:nvCxnSpPr>
      <xdr:spPr>
        <a:xfrm flipV="1">
          <a:off x="13512800" y="1016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0" name="フローチャート : 判断 329"/>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1" name="テキスト ボックス 330"/>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2" name="フローチャート : 判断 331"/>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3" name="テキスト ボックス 332"/>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116417</xdr:rowOff>
    </xdr:from>
    <xdr:to>
      <xdr:col>24</xdr:col>
      <xdr:colOff>609600</xdr:colOff>
      <xdr:row>59</xdr:row>
      <xdr:rowOff>46567</xdr:rowOff>
    </xdr:to>
    <xdr:sp macro="" textlink="">
      <xdr:nvSpPr>
        <xdr:cNvPr id="339" name="円/楕円 338"/>
        <xdr:cNvSpPr/>
      </xdr:nvSpPr>
      <xdr:spPr>
        <a:xfrm>
          <a:off x="169672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37694</xdr:rowOff>
    </xdr:from>
    <xdr:ext cx="762000" cy="259045"/>
    <xdr:sp macro="" textlink="">
      <xdr:nvSpPr>
        <xdr:cNvPr id="340" name="定員管理の状況該当値テキスト"/>
        <xdr:cNvSpPr txBox="1"/>
      </xdr:nvSpPr>
      <xdr:spPr>
        <a:xfrm>
          <a:off x="17106900" y="998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126471</xdr:rowOff>
    </xdr:from>
    <xdr:to>
      <xdr:col>23</xdr:col>
      <xdr:colOff>457200</xdr:colOff>
      <xdr:row>59</xdr:row>
      <xdr:rowOff>56621</xdr:rowOff>
    </xdr:to>
    <xdr:sp macro="" textlink="">
      <xdr:nvSpPr>
        <xdr:cNvPr id="341" name="円/楕円 340"/>
        <xdr:cNvSpPr/>
      </xdr:nvSpPr>
      <xdr:spPr>
        <a:xfrm>
          <a:off x="16129000" y="100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66798</xdr:rowOff>
    </xdr:from>
    <xdr:ext cx="736600" cy="259045"/>
    <xdr:sp macro="" textlink="">
      <xdr:nvSpPr>
        <xdr:cNvPr id="342" name="テキスト ボックス 341"/>
        <xdr:cNvSpPr txBox="1"/>
      </xdr:nvSpPr>
      <xdr:spPr>
        <a:xfrm>
          <a:off x="15798800" y="983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104352</xdr:rowOff>
    </xdr:from>
    <xdr:to>
      <xdr:col>22</xdr:col>
      <xdr:colOff>254000</xdr:colOff>
      <xdr:row>59</xdr:row>
      <xdr:rowOff>34502</xdr:rowOff>
    </xdr:to>
    <xdr:sp macro="" textlink="">
      <xdr:nvSpPr>
        <xdr:cNvPr id="343" name="円/楕円 342"/>
        <xdr:cNvSpPr/>
      </xdr:nvSpPr>
      <xdr:spPr>
        <a:xfrm>
          <a:off x="15240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44679</xdr:rowOff>
    </xdr:from>
    <xdr:ext cx="762000" cy="259045"/>
    <xdr:sp macro="" textlink="">
      <xdr:nvSpPr>
        <xdr:cNvPr id="344" name="テキスト ボックス 343"/>
        <xdr:cNvSpPr txBox="1"/>
      </xdr:nvSpPr>
      <xdr:spPr>
        <a:xfrm>
          <a:off x="14909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166688</xdr:rowOff>
    </xdr:from>
    <xdr:to>
      <xdr:col>21</xdr:col>
      <xdr:colOff>50800</xdr:colOff>
      <xdr:row>59</xdr:row>
      <xdr:rowOff>96838</xdr:rowOff>
    </xdr:to>
    <xdr:sp macro="" textlink="">
      <xdr:nvSpPr>
        <xdr:cNvPr id="345" name="円/楕円 344"/>
        <xdr:cNvSpPr/>
      </xdr:nvSpPr>
      <xdr:spPr>
        <a:xfrm>
          <a:off x="14351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107015</xdr:rowOff>
    </xdr:from>
    <xdr:ext cx="762000" cy="259045"/>
    <xdr:sp macro="" textlink="">
      <xdr:nvSpPr>
        <xdr:cNvPr id="346" name="テキスト ボックス 345"/>
        <xdr:cNvSpPr txBox="1"/>
      </xdr:nvSpPr>
      <xdr:spPr>
        <a:xfrm>
          <a:off x="14020800" y="98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5292</xdr:rowOff>
    </xdr:from>
    <xdr:to>
      <xdr:col>19</xdr:col>
      <xdr:colOff>533400</xdr:colOff>
      <xdr:row>59</xdr:row>
      <xdr:rowOff>106892</xdr:rowOff>
    </xdr:to>
    <xdr:sp macro="" textlink="">
      <xdr:nvSpPr>
        <xdr:cNvPr id="347" name="円/楕円 346"/>
        <xdr:cNvSpPr/>
      </xdr:nvSpPr>
      <xdr:spPr>
        <a:xfrm>
          <a:off x="13462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117069</xdr:rowOff>
    </xdr:from>
    <xdr:ext cx="762000" cy="259045"/>
    <xdr:sp macro="" textlink="">
      <xdr:nvSpPr>
        <xdr:cNvPr id="348" name="テキスト ボックス 347"/>
        <xdr:cNvSpPr txBox="1"/>
      </xdr:nvSpPr>
      <xdr:spPr>
        <a:xfrm>
          <a:off x="13131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平成２５年度に実施した債務負担行為の一括償還の影響により本年度も類似団体平均値を２．５ポイント上回る結果となった。</a:t>
          </a:r>
        </a:p>
        <a:p>
          <a:r>
            <a:rPr kumimoji="1" lang="ja-JP" altLang="en-US" sz="1300">
              <a:latin typeface="ＭＳ Ｐゴシック"/>
            </a:rPr>
            <a:t>　今後も学校の改築、改修等の大規模な事業を行うことから、財政への影響を考慮しながら基金の活用、緊急度、住民ニーズを的確に把握した事業の選択により、地方債への過大な依存によらない健全な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5" name="直線コネクタ 374"/>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6"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7" name="直線コネクタ 376"/>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43</xdr:row>
      <xdr:rowOff>37338</xdr:rowOff>
    </xdr:to>
    <xdr:cxnSp macro="">
      <xdr:nvCxnSpPr>
        <xdr:cNvPr id="380" name="直線コネクタ 379"/>
        <xdr:cNvCxnSpPr/>
      </xdr:nvCxnSpPr>
      <xdr:spPr>
        <a:xfrm flipV="1">
          <a:off x="16179800" y="728421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1"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2" name="フローチャート :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43</xdr:row>
      <xdr:rowOff>37338</xdr:rowOff>
    </xdr:to>
    <xdr:cxnSp macro="">
      <xdr:nvCxnSpPr>
        <xdr:cNvPr id="383" name="直線コネクタ 382"/>
        <xdr:cNvCxnSpPr/>
      </xdr:nvCxnSpPr>
      <xdr:spPr>
        <a:xfrm>
          <a:off x="15290800" y="721664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4" name="フローチャート : 判断 383"/>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85" name="テキスト ボックス 384"/>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42</xdr:row>
      <xdr:rowOff>83312</xdr:rowOff>
    </xdr:to>
    <xdr:cxnSp macro="">
      <xdr:nvCxnSpPr>
        <xdr:cNvPr id="386" name="直線コネクタ 385"/>
        <xdr:cNvCxnSpPr/>
      </xdr:nvCxnSpPr>
      <xdr:spPr>
        <a:xfrm flipV="1">
          <a:off x="14401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7" name="フローチャート : 判断 386"/>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388" name="テキスト ボックス 387"/>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102616</xdr:rowOff>
    </xdr:to>
    <xdr:cxnSp macro="">
      <xdr:nvCxnSpPr>
        <xdr:cNvPr id="389" name="直線コネクタ 388"/>
        <xdr:cNvCxnSpPr/>
      </xdr:nvCxnSpPr>
      <xdr:spPr>
        <a:xfrm flipV="1">
          <a:off x="13512800" y="728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0" name="フローチャート : 判断 389"/>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91" name="テキスト ボックス 390"/>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2" name="フローチャート : 判断 391"/>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3" name="テキスト ボックス 392"/>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99" name="円/楕円 398"/>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400"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157988</xdr:rowOff>
    </xdr:from>
    <xdr:to>
      <xdr:col>23</xdr:col>
      <xdr:colOff>457200</xdr:colOff>
      <xdr:row>43</xdr:row>
      <xdr:rowOff>88138</xdr:rowOff>
    </xdr:to>
    <xdr:sp macro="" textlink="">
      <xdr:nvSpPr>
        <xdr:cNvPr id="401" name="円/楕円 400"/>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72915</xdr:rowOff>
    </xdr:from>
    <xdr:ext cx="736600" cy="259045"/>
    <xdr:sp macro="" textlink="">
      <xdr:nvSpPr>
        <xdr:cNvPr id="402" name="テキスト ボックス 401"/>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136398</xdr:rowOff>
    </xdr:from>
    <xdr:to>
      <xdr:col>22</xdr:col>
      <xdr:colOff>254000</xdr:colOff>
      <xdr:row>42</xdr:row>
      <xdr:rowOff>66548</xdr:rowOff>
    </xdr:to>
    <xdr:sp macro="" textlink="">
      <xdr:nvSpPr>
        <xdr:cNvPr id="403" name="円/楕円 40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404" name="テキスト ボックス 403"/>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405" name="円/楕円 404"/>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144289</xdr:rowOff>
    </xdr:from>
    <xdr:ext cx="762000" cy="259045"/>
    <xdr:sp macro="" textlink="">
      <xdr:nvSpPr>
        <xdr:cNvPr id="406" name="テキスト ボックス 405"/>
        <xdr:cNvSpPr txBox="1"/>
      </xdr:nvSpPr>
      <xdr:spPr>
        <a:xfrm>
          <a:off x="14020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07" name="円/楕円 406"/>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408" name="テキスト ボックス 407"/>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と比較して６．９ポイント減少となったが、平均値とほぼ同じ数値となった。平成２２年度と比較すると、半減になったものの地方債残高が前年度比４．１％増となっており、今後も建設事業関係と臨時財政対策債の借入れにより地方債残高が増加することがみこまれることから、財政調整基金や減債基金と特定目的基金の積み立てを継続的に行い財政負担の軽減対策を実施していく。</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7" name="直線コネクタ 436"/>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8"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9" name="直線コネクタ 438"/>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20913</xdr:rowOff>
    </xdr:from>
    <xdr:to>
      <xdr:col>24</xdr:col>
      <xdr:colOff>558800</xdr:colOff>
      <xdr:row>15</xdr:row>
      <xdr:rowOff>76412</xdr:rowOff>
    </xdr:to>
    <xdr:cxnSp macro="">
      <xdr:nvCxnSpPr>
        <xdr:cNvPr id="442" name="直線コネクタ 441"/>
        <xdr:cNvCxnSpPr/>
      </xdr:nvCxnSpPr>
      <xdr:spPr>
        <a:xfrm flipV="1">
          <a:off x="16179800" y="2592663"/>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115248</xdr:rowOff>
    </xdr:from>
    <xdr:ext cx="762000" cy="259045"/>
    <xdr:sp macro="" textlink="">
      <xdr:nvSpPr>
        <xdr:cNvPr id="443" name="将来負担の状況平均値テキスト"/>
        <xdr:cNvSpPr txBox="1"/>
      </xdr:nvSpPr>
      <xdr:spPr>
        <a:xfrm>
          <a:off x="17106900" y="2515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4" name="フローチャート : 判断 443"/>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76412</xdr:rowOff>
    </xdr:from>
    <xdr:to>
      <xdr:col>23</xdr:col>
      <xdr:colOff>406400</xdr:colOff>
      <xdr:row>15</xdr:row>
      <xdr:rowOff>155236</xdr:rowOff>
    </xdr:to>
    <xdr:cxnSp macro="">
      <xdr:nvCxnSpPr>
        <xdr:cNvPr id="445" name="直線コネクタ 444"/>
        <xdr:cNvCxnSpPr/>
      </xdr:nvCxnSpPr>
      <xdr:spPr>
        <a:xfrm flipV="1">
          <a:off x="15290800" y="2648162"/>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6" name="フローチャート : 判断 445"/>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132097</xdr:rowOff>
    </xdr:from>
    <xdr:ext cx="736600" cy="259045"/>
    <xdr:sp macro="" textlink="">
      <xdr:nvSpPr>
        <xdr:cNvPr id="447" name="テキスト ボックス 446"/>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155236</xdr:rowOff>
    </xdr:from>
    <xdr:to>
      <xdr:col>22</xdr:col>
      <xdr:colOff>203200</xdr:colOff>
      <xdr:row>16</xdr:row>
      <xdr:rowOff>122132</xdr:rowOff>
    </xdr:to>
    <xdr:cxnSp macro="">
      <xdr:nvCxnSpPr>
        <xdr:cNvPr id="448" name="直線コネクタ 447"/>
        <xdr:cNvCxnSpPr/>
      </xdr:nvCxnSpPr>
      <xdr:spPr>
        <a:xfrm flipV="1">
          <a:off x="14401800" y="2726986"/>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49" name="フローチャート : 判断 448"/>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0" name="テキスト ボックス 449"/>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122132</xdr:rowOff>
    </xdr:from>
    <xdr:to>
      <xdr:col>21</xdr:col>
      <xdr:colOff>0</xdr:colOff>
      <xdr:row>16</xdr:row>
      <xdr:rowOff>135805</xdr:rowOff>
    </xdr:to>
    <xdr:cxnSp macro="">
      <xdr:nvCxnSpPr>
        <xdr:cNvPr id="451" name="直線コネクタ 450"/>
        <xdr:cNvCxnSpPr/>
      </xdr:nvCxnSpPr>
      <xdr:spPr>
        <a:xfrm flipV="1">
          <a:off x="13512800" y="2865332"/>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2" name="フローチャート : 判断 451"/>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3" name="テキスト ボックス 452"/>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4" name="フローチャート : 判断 453"/>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5" name="テキスト ボックス 454"/>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141563</xdr:rowOff>
    </xdr:from>
    <xdr:to>
      <xdr:col>24</xdr:col>
      <xdr:colOff>609600</xdr:colOff>
      <xdr:row>15</xdr:row>
      <xdr:rowOff>71713</xdr:rowOff>
    </xdr:to>
    <xdr:sp macro="" textlink="">
      <xdr:nvSpPr>
        <xdr:cNvPr id="461" name="円/楕円 460"/>
        <xdr:cNvSpPr/>
      </xdr:nvSpPr>
      <xdr:spPr>
        <a:xfrm>
          <a:off x="169672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158090</xdr:rowOff>
    </xdr:from>
    <xdr:ext cx="762000" cy="259045"/>
    <xdr:sp macro="" textlink="">
      <xdr:nvSpPr>
        <xdr:cNvPr id="462" name="将来負担の状況該当値テキスト"/>
        <xdr:cNvSpPr txBox="1"/>
      </xdr:nvSpPr>
      <xdr:spPr>
        <a:xfrm>
          <a:off x="17106900" y="23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25612</xdr:rowOff>
    </xdr:from>
    <xdr:to>
      <xdr:col>23</xdr:col>
      <xdr:colOff>457200</xdr:colOff>
      <xdr:row>15</xdr:row>
      <xdr:rowOff>127212</xdr:rowOff>
    </xdr:to>
    <xdr:sp macro="" textlink="">
      <xdr:nvSpPr>
        <xdr:cNvPr id="463" name="円/楕円 462"/>
        <xdr:cNvSpPr/>
      </xdr:nvSpPr>
      <xdr:spPr>
        <a:xfrm>
          <a:off x="16129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137389</xdr:rowOff>
    </xdr:from>
    <xdr:ext cx="736600" cy="259045"/>
    <xdr:sp macro="" textlink="">
      <xdr:nvSpPr>
        <xdr:cNvPr id="464" name="テキスト ボックス 463"/>
        <xdr:cNvSpPr txBox="1"/>
      </xdr:nvSpPr>
      <xdr:spPr>
        <a:xfrm>
          <a:off x="15798800" y="236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104436</xdr:rowOff>
    </xdr:from>
    <xdr:to>
      <xdr:col>22</xdr:col>
      <xdr:colOff>254000</xdr:colOff>
      <xdr:row>16</xdr:row>
      <xdr:rowOff>34586</xdr:rowOff>
    </xdr:to>
    <xdr:sp macro="" textlink="">
      <xdr:nvSpPr>
        <xdr:cNvPr id="465" name="円/楕円 464"/>
        <xdr:cNvSpPr/>
      </xdr:nvSpPr>
      <xdr:spPr>
        <a:xfrm>
          <a:off x="15240000" y="26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19363</xdr:rowOff>
    </xdr:from>
    <xdr:ext cx="762000" cy="259045"/>
    <xdr:sp macro="" textlink="">
      <xdr:nvSpPr>
        <xdr:cNvPr id="466" name="テキスト ボックス 465"/>
        <xdr:cNvSpPr txBox="1"/>
      </xdr:nvSpPr>
      <xdr:spPr>
        <a:xfrm>
          <a:off x="14909800" y="27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71332</xdr:rowOff>
    </xdr:from>
    <xdr:to>
      <xdr:col>21</xdr:col>
      <xdr:colOff>50800</xdr:colOff>
      <xdr:row>17</xdr:row>
      <xdr:rowOff>1482</xdr:rowOff>
    </xdr:to>
    <xdr:sp macro="" textlink="">
      <xdr:nvSpPr>
        <xdr:cNvPr id="467" name="円/楕円 466"/>
        <xdr:cNvSpPr/>
      </xdr:nvSpPr>
      <xdr:spPr>
        <a:xfrm>
          <a:off x="14351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157709</xdr:rowOff>
    </xdr:from>
    <xdr:ext cx="762000" cy="259045"/>
    <xdr:sp macro="" textlink="">
      <xdr:nvSpPr>
        <xdr:cNvPr id="468" name="テキスト ボックス 467"/>
        <xdr:cNvSpPr txBox="1"/>
      </xdr:nvSpPr>
      <xdr:spPr>
        <a:xfrm>
          <a:off x="14020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85005</xdr:rowOff>
    </xdr:from>
    <xdr:to>
      <xdr:col>19</xdr:col>
      <xdr:colOff>533400</xdr:colOff>
      <xdr:row>17</xdr:row>
      <xdr:rowOff>15155</xdr:rowOff>
    </xdr:to>
    <xdr:sp macro="" textlink="">
      <xdr:nvSpPr>
        <xdr:cNvPr id="469" name="円/楕円 468"/>
        <xdr:cNvSpPr/>
      </xdr:nvSpPr>
      <xdr:spPr>
        <a:xfrm>
          <a:off x="13462000" y="28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171382</xdr:rowOff>
    </xdr:from>
    <xdr:ext cx="762000" cy="259045"/>
    <xdr:sp macro="" textlink="">
      <xdr:nvSpPr>
        <xdr:cNvPr id="470" name="テキスト ボックス 469"/>
        <xdr:cNvSpPr txBox="1"/>
      </xdr:nvSpPr>
      <xdr:spPr>
        <a:xfrm>
          <a:off x="13131800" y="291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31,507
30,510
29.18
9,920,861
9,342,176
573,407
5,872,178
8,418,237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類似団体平均と比較すると、人件費には低くなっているが、ごみ処理、消防業務を一部事務組合で行っていることが主な要因となっている。</a:t>
          </a:r>
        </a:p>
        <a:p>
          <a:r>
            <a:rPr kumimoji="1" lang="ja-JP" altLang="en-US" sz="1300">
              <a:latin typeface="ＭＳ Ｐゴシック"/>
            </a:rPr>
            <a:t>　今後は退職職員が減少していくものの新規採用職員の増加及び昇給等により人件費が上昇傾向に転じる可能性があります。このため人件費の上昇への動きを注視していく必要があるとともに、今後も適正な職員定員管理など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20864</xdr:rowOff>
    </xdr:from>
    <xdr:to>
      <xdr:col>7</xdr:col>
      <xdr:colOff>15875</xdr:colOff>
      <xdr:row>35</xdr:row>
      <xdr:rowOff>42636</xdr:rowOff>
    </xdr:to>
    <xdr:cxnSp macro="">
      <xdr:nvCxnSpPr>
        <xdr:cNvPr id="66" name="直線コネクタ 65"/>
        <xdr:cNvCxnSpPr/>
      </xdr:nvCxnSpPr>
      <xdr:spPr>
        <a:xfrm flipV="1">
          <a:off x="3987800" y="6021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36</xdr:row>
      <xdr:rowOff>23586</xdr:rowOff>
    </xdr:to>
    <xdr:cxnSp macro="">
      <xdr:nvCxnSpPr>
        <xdr:cNvPr id="69" name="直線コネクタ 68"/>
        <xdr:cNvCxnSpPr/>
      </xdr:nvCxnSpPr>
      <xdr:spPr>
        <a:xfrm flipV="1">
          <a:off x="3098800" y="6043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1" name="テキスト ボックス 70"/>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23586</xdr:rowOff>
    </xdr:from>
    <xdr:to>
      <xdr:col>4</xdr:col>
      <xdr:colOff>346075</xdr:colOff>
      <xdr:row>36</xdr:row>
      <xdr:rowOff>88900</xdr:rowOff>
    </xdr:to>
    <xdr:cxnSp macro="">
      <xdr:nvCxnSpPr>
        <xdr:cNvPr id="72" name="直線コネクタ 71"/>
        <xdr:cNvCxnSpPr/>
      </xdr:nvCxnSpPr>
      <xdr:spPr>
        <a:xfrm flipV="1">
          <a:off x="2209800" y="619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162378</xdr:rowOff>
    </xdr:from>
    <xdr:to>
      <xdr:col>3</xdr:col>
      <xdr:colOff>142875</xdr:colOff>
      <xdr:row>36</xdr:row>
      <xdr:rowOff>88900</xdr:rowOff>
    </xdr:to>
    <xdr:cxnSp macro="">
      <xdr:nvCxnSpPr>
        <xdr:cNvPr id="75" name="直線コネクタ 74"/>
        <xdr:cNvCxnSpPr/>
      </xdr:nvCxnSpPr>
      <xdr:spPr>
        <a:xfrm>
          <a:off x="1320800" y="6163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141514</xdr:rowOff>
    </xdr:from>
    <xdr:to>
      <xdr:col>7</xdr:col>
      <xdr:colOff>66675</xdr:colOff>
      <xdr:row>35</xdr:row>
      <xdr:rowOff>71664</xdr:rowOff>
    </xdr:to>
    <xdr:sp macro="" textlink="">
      <xdr:nvSpPr>
        <xdr:cNvPr id="85" name="円/楕円 84"/>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158041</xdr:rowOff>
    </xdr:from>
    <xdr:ext cx="762000" cy="259045"/>
    <xdr:sp macro="" textlink="">
      <xdr:nvSpPr>
        <xdr:cNvPr id="86" name="人件費該当値テキスト"/>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163286</xdr:rowOff>
    </xdr:from>
    <xdr:to>
      <xdr:col>5</xdr:col>
      <xdr:colOff>600075</xdr:colOff>
      <xdr:row>35</xdr:row>
      <xdr:rowOff>93436</xdr:rowOff>
    </xdr:to>
    <xdr:sp macro="" textlink="">
      <xdr:nvSpPr>
        <xdr:cNvPr id="87" name="円/楕円 86"/>
        <xdr:cNvSpPr/>
      </xdr:nvSpPr>
      <xdr:spPr>
        <a:xfrm>
          <a:off x="3937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103613</xdr:rowOff>
    </xdr:from>
    <xdr:ext cx="736600" cy="259045"/>
    <xdr:sp macro="" textlink="">
      <xdr:nvSpPr>
        <xdr:cNvPr id="88" name="テキスト ボックス 87"/>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144236</xdr:rowOff>
    </xdr:from>
    <xdr:to>
      <xdr:col>4</xdr:col>
      <xdr:colOff>396875</xdr:colOff>
      <xdr:row>36</xdr:row>
      <xdr:rowOff>74386</xdr:rowOff>
    </xdr:to>
    <xdr:sp macro="" textlink="">
      <xdr:nvSpPr>
        <xdr:cNvPr id="89" name="円/楕円 88"/>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84563</xdr:rowOff>
    </xdr:from>
    <xdr:ext cx="762000" cy="259045"/>
    <xdr:sp macro="" textlink="">
      <xdr:nvSpPr>
        <xdr:cNvPr id="90" name="テキスト ボックス 89"/>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111578</xdr:rowOff>
    </xdr:from>
    <xdr:to>
      <xdr:col>1</xdr:col>
      <xdr:colOff>676275</xdr:colOff>
      <xdr:row>36</xdr:row>
      <xdr:rowOff>41728</xdr:rowOff>
    </xdr:to>
    <xdr:sp macro="" textlink="">
      <xdr:nvSpPr>
        <xdr:cNvPr id="93" name="円/楕円 92"/>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51905</xdr:rowOff>
    </xdr:from>
    <xdr:ext cx="762000" cy="259045"/>
    <xdr:sp macro="" textlink="">
      <xdr:nvSpPr>
        <xdr:cNvPr id="94" name="テキスト ボックス 93"/>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下回っていますが、前年度比１．２ポイントの上昇となっている。主な要因としては基幹系情報システムの共同化委託や保育園舎の借上げによるものとなっています。</a:t>
          </a:r>
        </a:p>
        <a:p>
          <a:r>
            <a:rPr kumimoji="1" lang="ja-JP" altLang="en-US" sz="1300">
              <a:latin typeface="ＭＳ Ｐゴシック"/>
            </a:rPr>
            <a:t>　維持管理経費や事務事業の見直しを行うことにより効率的な財政運営に努める。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38100</xdr:rowOff>
    </xdr:from>
    <xdr:to>
      <xdr:col>24</xdr:col>
      <xdr:colOff>31750</xdr:colOff>
      <xdr:row>15</xdr:row>
      <xdr:rowOff>19050</xdr:rowOff>
    </xdr:to>
    <xdr:cxnSp macro="">
      <xdr:nvCxnSpPr>
        <xdr:cNvPr id="127" name="直線コネクタ 126"/>
        <xdr:cNvCxnSpPr/>
      </xdr:nvCxnSpPr>
      <xdr:spPr>
        <a:xfrm>
          <a:off x="15671800" y="2438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0</xdr:rowOff>
    </xdr:from>
    <xdr:to>
      <xdr:col>22</xdr:col>
      <xdr:colOff>565150</xdr:colOff>
      <xdr:row>14</xdr:row>
      <xdr:rowOff>38100</xdr:rowOff>
    </xdr:to>
    <xdr:cxnSp macro="">
      <xdr:nvCxnSpPr>
        <xdr:cNvPr id="130" name="直線コネクタ 129"/>
        <xdr:cNvCxnSpPr/>
      </xdr:nvCxnSpPr>
      <xdr:spPr>
        <a:xfrm>
          <a:off x="14782800" y="240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0</xdr:rowOff>
    </xdr:to>
    <xdr:cxnSp macro="">
      <xdr:nvCxnSpPr>
        <xdr:cNvPr id="133" name="直線コネクタ 132"/>
        <xdr:cNvCxnSpPr/>
      </xdr:nvCxnSpPr>
      <xdr:spPr>
        <a:xfrm>
          <a:off x="13893800" y="237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120650</xdr:rowOff>
    </xdr:from>
    <xdr:to>
      <xdr:col>20</xdr:col>
      <xdr:colOff>158750</xdr:colOff>
      <xdr:row>13</xdr:row>
      <xdr:rowOff>146050</xdr:rowOff>
    </xdr:to>
    <xdr:cxnSp macro="">
      <xdr:nvCxnSpPr>
        <xdr:cNvPr id="136" name="直線コネクタ 135"/>
        <xdr:cNvCxnSpPr/>
      </xdr:nvCxnSpPr>
      <xdr:spPr>
        <a:xfrm>
          <a:off x="13004800" y="234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139700</xdr:rowOff>
    </xdr:from>
    <xdr:to>
      <xdr:col>24</xdr:col>
      <xdr:colOff>82550</xdr:colOff>
      <xdr:row>15</xdr:row>
      <xdr:rowOff>69850</xdr:rowOff>
    </xdr:to>
    <xdr:sp macro="" textlink="">
      <xdr:nvSpPr>
        <xdr:cNvPr id="146" name="円/楕円 145"/>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156227</xdr:rowOff>
    </xdr:from>
    <xdr:ext cx="762000" cy="259045"/>
    <xdr:sp macro="" textlink="">
      <xdr:nvSpPr>
        <xdr:cNvPr id="147"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158750</xdr:rowOff>
    </xdr:from>
    <xdr:to>
      <xdr:col>22</xdr:col>
      <xdr:colOff>615950</xdr:colOff>
      <xdr:row>14</xdr:row>
      <xdr:rowOff>88900</xdr:rowOff>
    </xdr:to>
    <xdr:sp macro="" textlink="">
      <xdr:nvSpPr>
        <xdr:cNvPr id="148" name="円/楕円 147"/>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99077</xdr:rowOff>
    </xdr:from>
    <xdr:ext cx="736600" cy="259045"/>
    <xdr:sp macro="" textlink="">
      <xdr:nvSpPr>
        <xdr:cNvPr id="149" name="テキスト ボックス 148"/>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120650</xdr:rowOff>
    </xdr:from>
    <xdr:to>
      <xdr:col>21</xdr:col>
      <xdr:colOff>412750</xdr:colOff>
      <xdr:row>14</xdr:row>
      <xdr:rowOff>50800</xdr:rowOff>
    </xdr:to>
    <xdr:sp macro="" textlink="">
      <xdr:nvSpPr>
        <xdr:cNvPr id="150" name="円/楕円 149"/>
        <xdr:cNvSpPr/>
      </xdr:nvSpPr>
      <xdr:spPr>
        <a:xfrm>
          <a:off x="14732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60977</xdr:rowOff>
    </xdr:from>
    <xdr:ext cx="762000" cy="259045"/>
    <xdr:sp macro="" textlink="">
      <xdr:nvSpPr>
        <xdr:cNvPr id="151" name="テキスト ボックス 150"/>
        <xdr:cNvSpPr txBox="1"/>
      </xdr:nvSpPr>
      <xdr:spPr>
        <a:xfrm>
          <a:off x="14401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2" name="円/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69850</xdr:rowOff>
    </xdr:from>
    <xdr:to>
      <xdr:col>19</xdr:col>
      <xdr:colOff>6350</xdr:colOff>
      <xdr:row>14</xdr:row>
      <xdr:rowOff>0</xdr:rowOff>
    </xdr:to>
    <xdr:sp macro="" textlink="">
      <xdr:nvSpPr>
        <xdr:cNvPr id="154" name="円/楕円 153"/>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10177</xdr:rowOff>
    </xdr:from>
    <xdr:ext cx="762000" cy="259045"/>
    <xdr:sp macro="" textlink="">
      <xdr:nvSpPr>
        <xdr:cNvPr id="155" name="テキスト ボックス 154"/>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経常収支比率に占める扶助費は毎年上昇していましたが、本年度は横這いとなりましたが、歳出額としては６．５％上昇している。</a:t>
          </a:r>
        </a:p>
        <a:p>
          <a:r>
            <a:rPr kumimoji="1" lang="ja-JP" altLang="en-US" sz="1300">
              <a:latin typeface="ＭＳ Ｐゴシック"/>
            </a:rPr>
            <a:t>　今後も引き続き資格審査の適正化や単独事業の見直しを進めていき、比率上昇に歯止めをかけるよう努める。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138430</xdr:rowOff>
    </xdr:from>
    <xdr:to>
      <xdr:col>7</xdr:col>
      <xdr:colOff>15875</xdr:colOff>
      <xdr:row>59</xdr:row>
      <xdr:rowOff>138430</xdr:rowOff>
    </xdr:to>
    <xdr:cxnSp macro="">
      <xdr:nvCxnSpPr>
        <xdr:cNvPr id="186" name="直線コネクタ 185"/>
        <xdr:cNvCxnSpPr/>
      </xdr:nvCxnSpPr>
      <xdr:spPr>
        <a:xfrm>
          <a:off x="3987800" y="10253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104157</xdr:rowOff>
    </xdr:from>
    <xdr:ext cx="762000" cy="259045"/>
    <xdr:sp macro="" textlink="">
      <xdr:nvSpPr>
        <xdr:cNvPr id="187" name="扶助費平均値テキスト"/>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92710</xdr:rowOff>
    </xdr:from>
    <xdr:to>
      <xdr:col>5</xdr:col>
      <xdr:colOff>549275</xdr:colOff>
      <xdr:row>59</xdr:row>
      <xdr:rowOff>138430</xdr:rowOff>
    </xdr:to>
    <xdr:cxnSp macro="">
      <xdr:nvCxnSpPr>
        <xdr:cNvPr id="189" name="直線コネクタ 188"/>
        <xdr:cNvCxnSpPr/>
      </xdr:nvCxnSpPr>
      <xdr:spPr>
        <a:xfrm>
          <a:off x="3098800" y="1020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92710</xdr:rowOff>
    </xdr:to>
    <xdr:cxnSp macro="">
      <xdr:nvCxnSpPr>
        <xdr:cNvPr id="192" name="直線コネクタ 191"/>
        <xdr:cNvCxnSpPr/>
      </xdr:nvCxnSpPr>
      <xdr:spPr>
        <a:xfrm>
          <a:off x="2209800" y="10071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94" name="テキスト ボックス 19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81280</xdr:rowOff>
    </xdr:from>
    <xdr:to>
      <xdr:col>3</xdr:col>
      <xdr:colOff>142875</xdr:colOff>
      <xdr:row>58</xdr:row>
      <xdr:rowOff>127000</xdr:rowOff>
    </xdr:to>
    <xdr:cxnSp macro="">
      <xdr:nvCxnSpPr>
        <xdr:cNvPr id="195" name="直線コネクタ 194"/>
        <xdr:cNvCxnSpPr/>
      </xdr:nvCxnSpPr>
      <xdr:spPr>
        <a:xfrm>
          <a:off x="1320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199" name="テキスト ボックス 198"/>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87630</xdr:rowOff>
    </xdr:from>
    <xdr:to>
      <xdr:col>7</xdr:col>
      <xdr:colOff>66675</xdr:colOff>
      <xdr:row>60</xdr:row>
      <xdr:rowOff>17780</xdr:rowOff>
    </xdr:to>
    <xdr:sp macro="" textlink="">
      <xdr:nvSpPr>
        <xdr:cNvPr id="205" name="円/楕円 204"/>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59707</xdr:rowOff>
    </xdr:from>
    <xdr:ext cx="762000" cy="259045"/>
    <xdr:sp macro="" textlink="">
      <xdr:nvSpPr>
        <xdr:cNvPr id="206"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87630</xdr:rowOff>
    </xdr:from>
    <xdr:to>
      <xdr:col>5</xdr:col>
      <xdr:colOff>600075</xdr:colOff>
      <xdr:row>60</xdr:row>
      <xdr:rowOff>17780</xdr:rowOff>
    </xdr:to>
    <xdr:sp macro="" textlink="">
      <xdr:nvSpPr>
        <xdr:cNvPr id="207" name="円/楕円 206"/>
        <xdr:cNvSpPr/>
      </xdr:nvSpPr>
      <xdr:spPr>
        <a:xfrm>
          <a:off x="3937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2557</xdr:rowOff>
    </xdr:from>
    <xdr:ext cx="736600" cy="259045"/>
    <xdr:sp macro="" textlink="">
      <xdr:nvSpPr>
        <xdr:cNvPr id="208" name="テキスト ボックス 207"/>
        <xdr:cNvSpPr txBox="1"/>
      </xdr:nvSpPr>
      <xdr:spPr>
        <a:xfrm>
          <a:off x="3606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41910</xdr:rowOff>
    </xdr:from>
    <xdr:to>
      <xdr:col>4</xdr:col>
      <xdr:colOff>396875</xdr:colOff>
      <xdr:row>59</xdr:row>
      <xdr:rowOff>143510</xdr:rowOff>
    </xdr:to>
    <xdr:sp macro="" textlink="">
      <xdr:nvSpPr>
        <xdr:cNvPr id="209" name="円/楕円 208"/>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128287</xdr:rowOff>
    </xdr:from>
    <xdr:ext cx="762000" cy="259045"/>
    <xdr:sp macro="" textlink="">
      <xdr:nvSpPr>
        <xdr:cNvPr id="210" name="テキスト ボックス 209"/>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1" name="円/楕円 210"/>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2" name="テキスト ボックス 211"/>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213" name="円/楕円 212"/>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116857</xdr:rowOff>
    </xdr:from>
    <xdr:ext cx="762000" cy="259045"/>
    <xdr:sp macro="" textlink="">
      <xdr:nvSpPr>
        <xdr:cNvPr id="214" name="テキスト ボックス 213"/>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おり、各特別会計への繰出金の抑制等が影響しているが、景気低迷の影響等から国民健康保険事業会計の財政状況の悪化が懸念されることから、効率的な事業運営、事業進捗と加入バランスの検討を行い、経費節減と適正な事業促進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153670</xdr:rowOff>
    </xdr:to>
    <xdr:cxnSp macro="">
      <xdr:nvCxnSpPr>
        <xdr:cNvPr id="247" name="直線コネクタ 246"/>
        <xdr:cNvCxnSpPr/>
      </xdr:nvCxnSpPr>
      <xdr:spPr>
        <a:xfrm flipV="1">
          <a:off x="15671800" y="9446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153670</xdr:rowOff>
    </xdr:to>
    <xdr:cxnSp macro="">
      <xdr:nvCxnSpPr>
        <xdr:cNvPr id="250" name="直線コネクタ 249"/>
        <xdr:cNvCxnSpPr/>
      </xdr:nvCxnSpPr>
      <xdr:spPr>
        <a:xfrm>
          <a:off x="14782800" y="946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39370</xdr:rowOff>
    </xdr:to>
    <xdr:cxnSp macro="">
      <xdr:nvCxnSpPr>
        <xdr:cNvPr id="253" name="直線コネクタ 252"/>
        <xdr:cNvCxnSpPr/>
      </xdr:nvCxnSpPr>
      <xdr:spPr>
        <a:xfrm flipV="1">
          <a:off x="13893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5" name="テキスト ボックス 25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55</xdr:row>
      <xdr:rowOff>39370</xdr:rowOff>
    </xdr:to>
    <xdr:cxnSp macro="">
      <xdr:nvCxnSpPr>
        <xdr:cNvPr id="256" name="直線コネクタ 255"/>
        <xdr:cNvCxnSpPr/>
      </xdr:nvCxnSpPr>
      <xdr:spPr>
        <a:xfrm>
          <a:off x="13004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8" name="テキスト ボックス 257"/>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0" name="テキスト ボックス 259"/>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66" name="円/楕円 265"/>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67"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8" name="円/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0" name="円/楕円 269"/>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1" name="テキスト ボックス 270"/>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2" name="円/楕円 271"/>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3" name="テキスト ボックス 272"/>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74" name="円/楕円 273"/>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75" name="テキスト ボックス 274"/>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内でも高い数値であるが、消防事務・清掃事務・学校給食事務等を共同で行っている一部事務組合への負担金等が主な要因である。ここ数年の補助費等の比率低下については、一部事務組合の公債費が償還完了となっていることによる負担金減額が主なものとなっているが、今後は一部事務組合所有資産の老朽化対策等の実施が予定されているため、計画的な基金への積立てにより財政負担の軽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85852</xdr:rowOff>
    </xdr:from>
    <xdr:to>
      <xdr:col>24</xdr:col>
      <xdr:colOff>31750</xdr:colOff>
      <xdr:row>38</xdr:row>
      <xdr:rowOff>163576</xdr:rowOff>
    </xdr:to>
    <xdr:cxnSp macro="">
      <xdr:nvCxnSpPr>
        <xdr:cNvPr id="305" name="直線コネクタ 304"/>
        <xdr:cNvCxnSpPr/>
      </xdr:nvCxnSpPr>
      <xdr:spPr>
        <a:xfrm flipV="1">
          <a:off x="15671800" y="66009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163576</xdr:rowOff>
    </xdr:from>
    <xdr:to>
      <xdr:col>22</xdr:col>
      <xdr:colOff>565150</xdr:colOff>
      <xdr:row>38</xdr:row>
      <xdr:rowOff>163576</xdr:rowOff>
    </xdr:to>
    <xdr:cxnSp macro="">
      <xdr:nvCxnSpPr>
        <xdr:cNvPr id="308" name="直線コネクタ 307"/>
        <xdr:cNvCxnSpPr/>
      </xdr:nvCxnSpPr>
      <xdr:spPr>
        <a:xfrm>
          <a:off x="14782800" y="6678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117111</xdr:rowOff>
    </xdr:from>
    <xdr:ext cx="736600" cy="259045"/>
    <xdr:sp macro="" textlink="">
      <xdr:nvSpPr>
        <xdr:cNvPr id="310" name="テキスト ボックス 309"/>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163576</xdr:rowOff>
    </xdr:from>
    <xdr:to>
      <xdr:col>21</xdr:col>
      <xdr:colOff>361950</xdr:colOff>
      <xdr:row>39</xdr:row>
      <xdr:rowOff>83566</xdr:rowOff>
    </xdr:to>
    <xdr:cxnSp macro="">
      <xdr:nvCxnSpPr>
        <xdr:cNvPr id="311" name="直線コネクタ 310"/>
        <xdr:cNvCxnSpPr/>
      </xdr:nvCxnSpPr>
      <xdr:spPr>
        <a:xfrm flipV="1">
          <a:off x="13893800" y="66786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98823</xdr:rowOff>
    </xdr:from>
    <xdr:ext cx="762000" cy="259045"/>
    <xdr:sp macro="" textlink="">
      <xdr:nvSpPr>
        <xdr:cNvPr id="313" name="テキスト ボックス 312"/>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42418</xdr:rowOff>
    </xdr:from>
    <xdr:to>
      <xdr:col>20</xdr:col>
      <xdr:colOff>158750</xdr:colOff>
      <xdr:row>39</xdr:row>
      <xdr:rowOff>83566</xdr:rowOff>
    </xdr:to>
    <xdr:cxnSp macro="">
      <xdr:nvCxnSpPr>
        <xdr:cNvPr id="314" name="直線コネクタ 313"/>
        <xdr:cNvCxnSpPr/>
      </xdr:nvCxnSpPr>
      <xdr:spPr>
        <a:xfrm>
          <a:off x="13004800" y="67289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35052</xdr:rowOff>
    </xdr:from>
    <xdr:to>
      <xdr:col>24</xdr:col>
      <xdr:colOff>82550</xdr:colOff>
      <xdr:row>38</xdr:row>
      <xdr:rowOff>136652</xdr:rowOff>
    </xdr:to>
    <xdr:sp macro="" textlink="">
      <xdr:nvSpPr>
        <xdr:cNvPr id="324" name="円/楕円 323"/>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7129</xdr:rowOff>
    </xdr:from>
    <xdr:ext cx="762000" cy="259045"/>
    <xdr:sp macro="" textlink="">
      <xdr:nvSpPr>
        <xdr:cNvPr id="325"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112776</xdr:rowOff>
    </xdr:from>
    <xdr:to>
      <xdr:col>22</xdr:col>
      <xdr:colOff>615950</xdr:colOff>
      <xdr:row>39</xdr:row>
      <xdr:rowOff>42926</xdr:rowOff>
    </xdr:to>
    <xdr:sp macro="" textlink="">
      <xdr:nvSpPr>
        <xdr:cNvPr id="326" name="円/楕円 325"/>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27703</xdr:rowOff>
    </xdr:from>
    <xdr:ext cx="736600" cy="259045"/>
    <xdr:sp macro="" textlink="">
      <xdr:nvSpPr>
        <xdr:cNvPr id="327" name="テキスト ボックス 326"/>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112776</xdr:rowOff>
    </xdr:from>
    <xdr:to>
      <xdr:col>21</xdr:col>
      <xdr:colOff>412750</xdr:colOff>
      <xdr:row>39</xdr:row>
      <xdr:rowOff>42926</xdr:rowOff>
    </xdr:to>
    <xdr:sp macro="" textlink="">
      <xdr:nvSpPr>
        <xdr:cNvPr id="328" name="円/楕円 327"/>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27703</xdr:rowOff>
    </xdr:from>
    <xdr:ext cx="762000" cy="259045"/>
    <xdr:sp macro="" textlink="">
      <xdr:nvSpPr>
        <xdr:cNvPr id="329" name="テキスト ボックス 328"/>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32766</xdr:rowOff>
    </xdr:from>
    <xdr:to>
      <xdr:col>20</xdr:col>
      <xdr:colOff>209550</xdr:colOff>
      <xdr:row>39</xdr:row>
      <xdr:rowOff>134366</xdr:rowOff>
    </xdr:to>
    <xdr:sp macro="" textlink="">
      <xdr:nvSpPr>
        <xdr:cNvPr id="330" name="円/楕円 329"/>
        <xdr:cNvSpPr/>
      </xdr:nvSpPr>
      <xdr:spPr>
        <a:xfrm>
          <a:off x="13843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119143</xdr:rowOff>
    </xdr:from>
    <xdr:ext cx="762000" cy="259045"/>
    <xdr:sp macro="" textlink="">
      <xdr:nvSpPr>
        <xdr:cNvPr id="331" name="テキスト ボックス 330"/>
        <xdr:cNvSpPr txBox="1"/>
      </xdr:nvSpPr>
      <xdr:spPr>
        <a:xfrm>
          <a:off x="13512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163068</xdr:rowOff>
    </xdr:from>
    <xdr:to>
      <xdr:col>19</xdr:col>
      <xdr:colOff>6350</xdr:colOff>
      <xdr:row>39</xdr:row>
      <xdr:rowOff>93218</xdr:rowOff>
    </xdr:to>
    <xdr:sp macro="" textlink="">
      <xdr:nvSpPr>
        <xdr:cNvPr id="332" name="円/楕円 331"/>
        <xdr:cNvSpPr/>
      </xdr:nvSpPr>
      <xdr:spPr>
        <a:xfrm>
          <a:off x="12954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77995</xdr:rowOff>
    </xdr:from>
    <xdr:ext cx="762000" cy="259045"/>
    <xdr:sp macro="" textlink="">
      <xdr:nvSpPr>
        <xdr:cNvPr id="333" name="テキスト ボックス 332"/>
        <xdr:cNvSpPr txBox="1"/>
      </xdr:nvSpPr>
      <xdr:spPr>
        <a:xfrm>
          <a:off x="12623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公債費については、類似団体平均値よりも２．２ポイント低い状況ではあるが、類似団体平均値との開きが縮小している。</a:t>
          </a:r>
          <a:endParaRPr kumimoji="1" lang="en-US" altLang="ja-JP" sz="1300">
            <a:latin typeface="ＭＳ Ｐゴシック"/>
          </a:endParaRPr>
        </a:p>
        <a:p>
          <a:r>
            <a:rPr kumimoji="1" lang="ja-JP" altLang="en-US" sz="1300">
              <a:latin typeface="ＭＳ Ｐゴシック"/>
            </a:rPr>
            <a:t>　学校改築事業に伴い起債残高が急激に増加するとともに、公共下水道事業や道路整備事業に係る公債費の増加が見込まれるため、緊急性や住民ニーズを反映した事業の選択による普通建設事業の抑制などにより、事業の集中と選択による効率的な財政運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75</xdr:row>
      <xdr:rowOff>138430</xdr:rowOff>
    </xdr:to>
    <xdr:cxnSp macro="">
      <xdr:nvCxnSpPr>
        <xdr:cNvPr id="366" name="直線コネクタ 365"/>
        <xdr:cNvCxnSpPr/>
      </xdr:nvCxnSpPr>
      <xdr:spPr>
        <a:xfrm>
          <a:off x="3987800" y="12981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7"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75</xdr:row>
      <xdr:rowOff>123190</xdr:rowOff>
    </xdr:to>
    <xdr:cxnSp macro="">
      <xdr:nvCxnSpPr>
        <xdr:cNvPr id="369" name="直線コネクタ 368"/>
        <xdr:cNvCxnSpPr/>
      </xdr:nvCxnSpPr>
      <xdr:spPr>
        <a:xfrm>
          <a:off x="3098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1" name="テキスト ボックス 370"/>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115570</xdr:rowOff>
    </xdr:to>
    <xdr:cxnSp macro="">
      <xdr:nvCxnSpPr>
        <xdr:cNvPr id="372" name="直線コネクタ 371"/>
        <xdr:cNvCxnSpPr/>
      </xdr:nvCxnSpPr>
      <xdr:spPr>
        <a:xfrm flipV="1">
          <a:off x="2209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74" name="テキスト ボックス 373"/>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115570</xdr:rowOff>
    </xdr:to>
    <xdr:cxnSp macro="">
      <xdr:nvCxnSpPr>
        <xdr:cNvPr id="375" name="直線コネクタ 374"/>
        <xdr:cNvCxnSpPr/>
      </xdr:nvCxnSpPr>
      <xdr:spPr>
        <a:xfrm>
          <a:off x="1320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77" name="テキスト ボックス 376"/>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9" name="テキスト ボックス 37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5" name="円/楕円 384"/>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6"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87" name="円/楕円 386"/>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88" name="テキスト ボックス 387"/>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89" name="円/楕円 388"/>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90" name="テキスト ボックス 389"/>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91" name="円/楕円 390"/>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5097</xdr:rowOff>
    </xdr:from>
    <xdr:ext cx="762000" cy="259045"/>
    <xdr:sp macro="" textlink="">
      <xdr:nvSpPr>
        <xdr:cNvPr id="392" name="テキスト ボックス 391"/>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3" name="円/楕円 392"/>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4" name="テキスト ボックス 393"/>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公債費以外において、物件費は増加したが、それ以外は横這い又は減少していることから前年度比で２．９ポイント下がる結果となった。</a:t>
          </a:r>
          <a:endParaRPr kumimoji="1" lang="en-US" altLang="ja-JP" sz="1300">
            <a:latin typeface="ＭＳ Ｐゴシック"/>
          </a:endParaRPr>
        </a:p>
        <a:p>
          <a:r>
            <a:rPr kumimoji="1" lang="ja-JP" altLang="en-US" sz="1300">
              <a:latin typeface="ＭＳ Ｐゴシック"/>
            </a:rPr>
            <a:t>　一方、公債費は若干上昇しており、今後も上昇が見込まれるため、比率のみにとらわれず全体のバランスに考慮し、地方債への過大な依存によらない健全な財政運営に努める。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146050</xdr:rowOff>
    </xdr:to>
    <xdr:cxnSp macro="">
      <xdr:nvCxnSpPr>
        <xdr:cNvPr id="427" name="直線コネクタ 426"/>
        <xdr:cNvCxnSpPr/>
      </xdr:nvCxnSpPr>
      <xdr:spPr>
        <a:xfrm flipV="1">
          <a:off x="15671800" y="13157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28"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146050</xdr:rowOff>
    </xdr:to>
    <xdr:cxnSp macro="">
      <xdr:nvCxnSpPr>
        <xdr:cNvPr id="430" name="直線コネクタ 429"/>
        <xdr:cNvCxnSpPr/>
      </xdr:nvCxnSpPr>
      <xdr:spPr>
        <a:xfrm>
          <a:off x="14782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32" name="テキスト ボックス 431"/>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66039</xdr:rowOff>
    </xdr:to>
    <xdr:cxnSp macro="">
      <xdr:nvCxnSpPr>
        <xdr:cNvPr id="433" name="直線コネクタ 432"/>
        <xdr:cNvCxnSpPr/>
      </xdr:nvCxnSpPr>
      <xdr:spPr>
        <a:xfrm flipV="1">
          <a:off x="13893800" y="132943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78</xdr:row>
      <xdr:rowOff>66039</xdr:rowOff>
    </xdr:to>
    <xdr:cxnSp macro="">
      <xdr:nvCxnSpPr>
        <xdr:cNvPr id="436" name="直線コネクタ 435"/>
        <xdr:cNvCxnSpPr/>
      </xdr:nvCxnSpPr>
      <xdr:spPr>
        <a:xfrm>
          <a:off x="13004800" y="132029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66057</xdr:rowOff>
    </xdr:from>
    <xdr:ext cx="762000" cy="259045"/>
    <xdr:sp macro="" textlink="">
      <xdr:nvSpPr>
        <xdr:cNvPr id="438" name="テキスト ボックス 437"/>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6" name="円/楕円 445"/>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47"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8" name="円/楕円 447"/>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49" name="テキスト ボックス 448"/>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0" name="円/楕円 449"/>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51" name="テキスト ボックス 45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15239</xdr:rowOff>
    </xdr:from>
    <xdr:to>
      <xdr:col>20</xdr:col>
      <xdr:colOff>209550</xdr:colOff>
      <xdr:row>78</xdr:row>
      <xdr:rowOff>116839</xdr:rowOff>
    </xdr:to>
    <xdr:sp macro="" textlink="">
      <xdr:nvSpPr>
        <xdr:cNvPr id="452" name="円/楕円 451"/>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101616</xdr:rowOff>
    </xdr:from>
    <xdr:ext cx="762000" cy="259045"/>
    <xdr:sp macro="" textlink="">
      <xdr:nvSpPr>
        <xdr:cNvPr id="453" name="テキスト ボックス 452"/>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4" name="円/楕円 453"/>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5" name="テキスト ボックス 454"/>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96288</xdr:rowOff>
    </xdr:from>
    <xdr:ext cx="762000" cy="259045"/>
    <xdr:sp macro="" textlink="">
      <xdr:nvSpPr>
        <xdr:cNvPr id="44" name="人口1人当たり決算額の推移最小値テキスト130"/>
        <xdr:cNvSpPr txBox="1"/>
      </xdr:nvSpPr>
      <xdr:spPr>
        <a:xfrm>
          <a:off x="5740400" y="357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84511</xdr:rowOff>
    </xdr:from>
    <xdr:to>
      <xdr:col>4</xdr:col>
      <xdr:colOff>1117600</xdr:colOff>
      <xdr:row>20</xdr:row>
      <xdr:rowOff>86111</xdr:rowOff>
    </xdr:to>
    <xdr:cxnSp macro="">
      <xdr:nvCxnSpPr>
        <xdr:cNvPr id="48" name="直線コネクタ 47"/>
        <xdr:cNvCxnSpPr/>
      </xdr:nvCxnSpPr>
      <xdr:spPr bwMode="auto">
        <a:xfrm>
          <a:off x="5003800" y="3561136"/>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62902</xdr:rowOff>
    </xdr:from>
    <xdr:ext cx="762000" cy="259045"/>
    <xdr:sp macro="" textlink="">
      <xdr:nvSpPr>
        <xdr:cNvPr id="49" name="人口1人当たり決算額の推移平均値テキスト130"/>
        <xdr:cNvSpPr txBox="1"/>
      </xdr:nvSpPr>
      <xdr:spPr>
        <a:xfrm>
          <a:off x="5740400" y="285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18148</xdr:rowOff>
    </xdr:from>
    <xdr:to>
      <xdr:col>4</xdr:col>
      <xdr:colOff>469900</xdr:colOff>
      <xdr:row>20</xdr:row>
      <xdr:rowOff>84511</xdr:rowOff>
    </xdr:to>
    <xdr:cxnSp macro="">
      <xdr:nvCxnSpPr>
        <xdr:cNvPr id="51" name="直線コネクタ 50"/>
        <xdr:cNvCxnSpPr/>
      </xdr:nvCxnSpPr>
      <xdr:spPr bwMode="auto">
        <a:xfrm>
          <a:off x="4305300" y="3494773"/>
          <a:ext cx="698500" cy="6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44401</xdr:rowOff>
    </xdr:from>
    <xdr:ext cx="736600" cy="259045"/>
    <xdr:sp macro="" textlink="">
      <xdr:nvSpPr>
        <xdr:cNvPr id="53" name="テキスト ボックス 52"/>
        <xdr:cNvSpPr txBox="1"/>
      </xdr:nvSpPr>
      <xdr:spPr>
        <a:xfrm>
          <a:off x="4622800" y="283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90294</xdr:rowOff>
    </xdr:from>
    <xdr:to>
      <xdr:col>3</xdr:col>
      <xdr:colOff>904875</xdr:colOff>
      <xdr:row>20</xdr:row>
      <xdr:rowOff>18148</xdr:rowOff>
    </xdr:to>
    <xdr:cxnSp macro="">
      <xdr:nvCxnSpPr>
        <xdr:cNvPr id="54" name="直線コネクタ 53"/>
        <xdr:cNvCxnSpPr/>
      </xdr:nvCxnSpPr>
      <xdr:spPr bwMode="auto">
        <a:xfrm>
          <a:off x="3606800" y="3395469"/>
          <a:ext cx="6985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2316</xdr:rowOff>
    </xdr:from>
    <xdr:ext cx="762000" cy="259045"/>
    <xdr:sp macro="" textlink="">
      <xdr:nvSpPr>
        <xdr:cNvPr id="56" name="テキスト ボックス 55"/>
        <xdr:cNvSpPr txBox="1"/>
      </xdr:nvSpPr>
      <xdr:spPr>
        <a:xfrm>
          <a:off x="3924300" y="27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87391</xdr:rowOff>
    </xdr:from>
    <xdr:to>
      <xdr:col>3</xdr:col>
      <xdr:colOff>206375</xdr:colOff>
      <xdr:row>19</xdr:row>
      <xdr:rowOff>90294</xdr:rowOff>
    </xdr:to>
    <xdr:cxnSp macro="">
      <xdr:nvCxnSpPr>
        <xdr:cNvPr id="57" name="直線コネクタ 56"/>
        <xdr:cNvCxnSpPr/>
      </xdr:nvCxnSpPr>
      <xdr:spPr bwMode="auto">
        <a:xfrm>
          <a:off x="2908300" y="3392566"/>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95173</xdr:rowOff>
    </xdr:from>
    <xdr:ext cx="762000" cy="259045"/>
    <xdr:sp macro="" textlink="">
      <xdr:nvSpPr>
        <xdr:cNvPr id="59" name="テキスト ボックス 58"/>
        <xdr:cNvSpPr txBox="1"/>
      </xdr:nvSpPr>
      <xdr:spPr>
        <a:xfrm>
          <a:off x="32258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40560</xdr:rowOff>
    </xdr:from>
    <xdr:ext cx="762000" cy="259045"/>
    <xdr:sp macro="" textlink="">
      <xdr:nvSpPr>
        <xdr:cNvPr id="61" name="テキスト ボックス 60"/>
        <xdr:cNvSpPr txBox="1"/>
      </xdr:nvSpPr>
      <xdr:spPr>
        <a:xfrm>
          <a:off x="25273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20</xdr:row>
      <xdr:rowOff>35311</xdr:rowOff>
    </xdr:from>
    <xdr:to>
      <xdr:col>5</xdr:col>
      <xdr:colOff>34925</xdr:colOff>
      <xdr:row>20</xdr:row>
      <xdr:rowOff>136911</xdr:rowOff>
    </xdr:to>
    <xdr:sp macro="" textlink="">
      <xdr:nvSpPr>
        <xdr:cNvPr id="67" name="円/楕円 66"/>
        <xdr:cNvSpPr/>
      </xdr:nvSpPr>
      <xdr:spPr bwMode="auto">
        <a:xfrm>
          <a:off x="5600700" y="351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115338</xdr:rowOff>
    </xdr:from>
    <xdr:ext cx="762000" cy="259045"/>
    <xdr:sp macro="" textlink="">
      <xdr:nvSpPr>
        <xdr:cNvPr id="68" name="人口1人当たり決算額の推移該当値テキスト130"/>
        <xdr:cNvSpPr txBox="1"/>
      </xdr:nvSpPr>
      <xdr:spPr>
        <a:xfrm>
          <a:off x="5740400" y="342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56,372</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33711</xdr:rowOff>
    </xdr:from>
    <xdr:to>
      <xdr:col>4</xdr:col>
      <xdr:colOff>520700</xdr:colOff>
      <xdr:row>20</xdr:row>
      <xdr:rowOff>135311</xdr:rowOff>
    </xdr:to>
    <xdr:sp macro="" textlink="">
      <xdr:nvSpPr>
        <xdr:cNvPr id="69" name="円/楕円 68"/>
        <xdr:cNvSpPr/>
      </xdr:nvSpPr>
      <xdr:spPr bwMode="auto">
        <a:xfrm>
          <a:off x="4953000" y="3510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120088</xdr:rowOff>
    </xdr:from>
    <xdr:ext cx="736600" cy="259045"/>
    <xdr:sp macro="" textlink="">
      <xdr:nvSpPr>
        <xdr:cNvPr id="70" name="テキスト ボックス 69"/>
        <xdr:cNvSpPr txBox="1"/>
      </xdr:nvSpPr>
      <xdr:spPr>
        <a:xfrm>
          <a:off x="4622800" y="359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56,442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138798</xdr:rowOff>
    </xdr:from>
    <xdr:to>
      <xdr:col>3</xdr:col>
      <xdr:colOff>955675</xdr:colOff>
      <xdr:row>20</xdr:row>
      <xdr:rowOff>68948</xdr:rowOff>
    </xdr:to>
    <xdr:sp macro="" textlink="">
      <xdr:nvSpPr>
        <xdr:cNvPr id="71" name="円/楕円 70"/>
        <xdr:cNvSpPr/>
      </xdr:nvSpPr>
      <xdr:spPr bwMode="auto">
        <a:xfrm>
          <a:off x="4254500" y="344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53725</xdr:rowOff>
    </xdr:from>
    <xdr:ext cx="762000" cy="259045"/>
    <xdr:sp macro="" textlink="">
      <xdr:nvSpPr>
        <xdr:cNvPr id="72" name="テキスト ボックス 71"/>
        <xdr:cNvSpPr txBox="1"/>
      </xdr:nvSpPr>
      <xdr:spPr>
        <a:xfrm>
          <a:off x="3924300" y="353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39494</xdr:rowOff>
    </xdr:from>
    <xdr:to>
      <xdr:col>3</xdr:col>
      <xdr:colOff>257175</xdr:colOff>
      <xdr:row>19</xdr:row>
      <xdr:rowOff>141094</xdr:rowOff>
    </xdr:to>
    <xdr:sp macro="" textlink="">
      <xdr:nvSpPr>
        <xdr:cNvPr id="73" name="円/楕円 72"/>
        <xdr:cNvSpPr/>
      </xdr:nvSpPr>
      <xdr:spPr bwMode="auto">
        <a:xfrm>
          <a:off x="3556000" y="334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125871</xdr:rowOff>
    </xdr:from>
    <xdr:ext cx="762000" cy="259045"/>
    <xdr:sp macro="" textlink="">
      <xdr:nvSpPr>
        <xdr:cNvPr id="74" name="テキスト ボックス 73"/>
        <xdr:cNvSpPr txBox="1"/>
      </xdr:nvSpPr>
      <xdr:spPr>
        <a:xfrm>
          <a:off x="3225800" y="343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63,689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36591</xdr:rowOff>
    </xdr:from>
    <xdr:to>
      <xdr:col>2</xdr:col>
      <xdr:colOff>692150</xdr:colOff>
      <xdr:row>19</xdr:row>
      <xdr:rowOff>138191</xdr:rowOff>
    </xdr:to>
    <xdr:sp macro="" textlink="">
      <xdr:nvSpPr>
        <xdr:cNvPr id="75" name="円/楕円 74"/>
        <xdr:cNvSpPr/>
      </xdr:nvSpPr>
      <xdr:spPr bwMode="auto">
        <a:xfrm>
          <a:off x="2857500" y="334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122968</xdr:rowOff>
    </xdr:from>
    <xdr:ext cx="762000" cy="259045"/>
    <xdr:sp macro="" textlink="">
      <xdr:nvSpPr>
        <xdr:cNvPr id="76" name="テキスト ボックス 75"/>
        <xdr:cNvSpPr txBox="1"/>
      </xdr:nvSpPr>
      <xdr:spPr>
        <a:xfrm>
          <a:off x="2527300" y="342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220650</xdr:rowOff>
    </xdr:from>
    <xdr:to>
      <xdr:col>4</xdr:col>
      <xdr:colOff>1117600</xdr:colOff>
      <xdr:row>37</xdr:row>
      <xdr:rowOff>62764</xdr:rowOff>
    </xdr:to>
    <xdr:cxnSp macro="">
      <xdr:nvCxnSpPr>
        <xdr:cNvPr id="110" name="直線コネクタ 109"/>
        <xdr:cNvCxnSpPr/>
      </xdr:nvCxnSpPr>
      <xdr:spPr bwMode="auto">
        <a:xfrm>
          <a:off x="5003800" y="6488100"/>
          <a:ext cx="647700" cy="69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194454</xdr:rowOff>
    </xdr:from>
    <xdr:ext cx="762000" cy="259045"/>
    <xdr:sp macro="" textlink="">
      <xdr:nvSpPr>
        <xdr:cNvPr id="111" name="人口1人当たり決算額の推移平均値テキスト445"/>
        <xdr:cNvSpPr txBox="1"/>
      </xdr:nvSpPr>
      <xdr:spPr>
        <a:xfrm>
          <a:off x="5740400" y="6804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220650</xdr:rowOff>
    </xdr:from>
    <xdr:to>
      <xdr:col>4</xdr:col>
      <xdr:colOff>469900</xdr:colOff>
      <xdr:row>36</xdr:row>
      <xdr:rowOff>17958</xdr:rowOff>
    </xdr:to>
    <xdr:cxnSp macro="">
      <xdr:nvCxnSpPr>
        <xdr:cNvPr id="113" name="直線コネクタ 112"/>
        <xdr:cNvCxnSpPr/>
      </xdr:nvCxnSpPr>
      <xdr:spPr bwMode="auto">
        <a:xfrm flipV="1">
          <a:off x="4305300" y="6488100"/>
          <a:ext cx="698500" cy="48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319815</xdr:rowOff>
    </xdr:from>
    <xdr:ext cx="736600" cy="259045"/>
    <xdr:sp macro="" textlink="">
      <xdr:nvSpPr>
        <xdr:cNvPr id="115" name="テキスト ボックス 114"/>
        <xdr:cNvSpPr txBox="1"/>
      </xdr:nvSpPr>
      <xdr:spPr>
        <a:xfrm>
          <a:off x="4622800" y="6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300584</xdr:rowOff>
    </xdr:from>
    <xdr:to>
      <xdr:col>3</xdr:col>
      <xdr:colOff>904875</xdr:colOff>
      <xdr:row>36</xdr:row>
      <xdr:rowOff>17958</xdr:rowOff>
    </xdr:to>
    <xdr:cxnSp macro="">
      <xdr:nvCxnSpPr>
        <xdr:cNvPr id="116" name="直線コネクタ 115"/>
        <xdr:cNvCxnSpPr/>
      </xdr:nvCxnSpPr>
      <xdr:spPr bwMode="auto">
        <a:xfrm>
          <a:off x="3606800" y="6910934"/>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272178</xdr:rowOff>
    </xdr:from>
    <xdr:ext cx="762000" cy="259045"/>
    <xdr:sp macro="" textlink="">
      <xdr:nvSpPr>
        <xdr:cNvPr id="118" name="テキスト ボックス 117"/>
        <xdr:cNvSpPr txBox="1"/>
      </xdr:nvSpPr>
      <xdr:spPr>
        <a:xfrm>
          <a:off x="3924300" y="653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233642</xdr:rowOff>
    </xdr:from>
    <xdr:to>
      <xdr:col>3</xdr:col>
      <xdr:colOff>206375</xdr:colOff>
      <xdr:row>35</xdr:row>
      <xdr:rowOff>300584</xdr:rowOff>
    </xdr:to>
    <xdr:cxnSp macro="">
      <xdr:nvCxnSpPr>
        <xdr:cNvPr id="119" name="直線コネクタ 118"/>
        <xdr:cNvCxnSpPr/>
      </xdr:nvCxnSpPr>
      <xdr:spPr bwMode="auto">
        <a:xfrm>
          <a:off x="2908300" y="6843992"/>
          <a:ext cx="698500" cy="6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170032</xdr:rowOff>
    </xdr:from>
    <xdr:ext cx="762000" cy="259045"/>
    <xdr:sp macro="" textlink="">
      <xdr:nvSpPr>
        <xdr:cNvPr id="121" name="テキスト ボックス 120"/>
        <xdr:cNvSpPr txBox="1"/>
      </xdr:nvSpPr>
      <xdr:spPr>
        <a:xfrm>
          <a:off x="32258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98404</xdr:rowOff>
    </xdr:from>
    <xdr:ext cx="762000" cy="259045"/>
    <xdr:sp macro="" textlink="">
      <xdr:nvSpPr>
        <xdr:cNvPr id="123" name="テキスト ボックス 122"/>
        <xdr:cNvSpPr txBox="1"/>
      </xdr:nvSpPr>
      <xdr:spPr>
        <a:xfrm>
          <a:off x="2527300" y="636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11964</xdr:rowOff>
    </xdr:from>
    <xdr:to>
      <xdr:col>5</xdr:col>
      <xdr:colOff>34925</xdr:colOff>
      <xdr:row>37</xdr:row>
      <xdr:rowOff>113564</xdr:rowOff>
    </xdr:to>
    <xdr:sp macro="" textlink="">
      <xdr:nvSpPr>
        <xdr:cNvPr id="129" name="円/楕円 128"/>
        <xdr:cNvSpPr/>
      </xdr:nvSpPr>
      <xdr:spPr bwMode="auto">
        <a:xfrm>
          <a:off x="5600700" y="7136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155491</xdr:rowOff>
    </xdr:from>
    <xdr:ext cx="762000" cy="259045"/>
    <xdr:sp macro="" textlink="">
      <xdr:nvSpPr>
        <xdr:cNvPr id="130" name="人口1人当たり決算額の推移該当値テキスト445"/>
        <xdr:cNvSpPr txBox="1"/>
      </xdr:nvSpPr>
      <xdr:spPr>
        <a:xfrm>
          <a:off x="5740400" y="710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169850</xdr:rowOff>
    </xdr:from>
    <xdr:to>
      <xdr:col>4</xdr:col>
      <xdr:colOff>520700</xdr:colOff>
      <xdr:row>34</xdr:row>
      <xdr:rowOff>271450</xdr:rowOff>
    </xdr:to>
    <xdr:sp macro="" textlink="">
      <xdr:nvSpPr>
        <xdr:cNvPr id="131" name="円/楕円 130"/>
        <xdr:cNvSpPr/>
      </xdr:nvSpPr>
      <xdr:spPr bwMode="auto">
        <a:xfrm>
          <a:off x="4953000" y="643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281627</xdr:rowOff>
    </xdr:from>
    <xdr:ext cx="736600" cy="259045"/>
    <xdr:sp macro="" textlink="">
      <xdr:nvSpPr>
        <xdr:cNvPr id="132" name="テキスト ボックス 131"/>
        <xdr:cNvSpPr txBox="1"/>
      </xdr:nvSpPr>
      <xdr:spPr>
        <a:xfrm>
          <a:off x="4622800" y="62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310058</xdr:rowOff>
    </xdr:from>
    <xdr:to>
      <xdr:col>3</xdr:col>
      <xdr:colOff>955675</xdr:colOff>
      <xdr:row>36</xdr:row>
      <xdr:rowOff>68758</xdr:rowOff>
    </xdr:to>
    <xdr:sp macro="" textlink="">
      <xdr:nvSpPr>
        <xdr:cNvPr id="133" name="円/楕円 132"/>
        <xdr:cNvSpPr/>
      </xdr:nvSpPr>
      <xdr:spPr bwMode="auto">
        <a:xfrm>
          <a:off x="4254500" y="692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53535</xdr:rowOff>
    </xdr:from>
    <xdr:ext cx="762000" cy="259045"/>
    <xdr:sp macro="" textlink="">
      <xdr:nvSpPr>
        <xdr:cNvPr id="134" name="テキスト ボックス 133"/>
        <xdr:cNvSpPr txBox="1"/>
      </xdr:nvSpPr>
      <xdr:spPr>
        <a:xfrm>
          <a:off x="3924300" y="70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249784</xdr:rowOff>
    </xdr:from>
    <xdr:to>
      <xdr:col>3</xdr:col>
      <xdr:colOff>257175</xdr:colOff>
      <xdr:row>36</xdr:row>
      <xdr:rowOff>8484</xdr:rowOff>
    </xdr:to>
    <xdr:sp macro="" textlink="">
      <xdr:nvSpPr>
        <xdr:cNvPr id="135" name="円/楕円 134"/>
        <xdr:cNvSpPr/>
      </xdr:nvSpPr>
      <xdr:spPr bwMode="auto">
        <a:xfrm>
          <a:off x="3556000" y="686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336161</xdr:rowOff>
    </xdr:from>
    <xdr:ext cx="762000" cy="259045"/>
    <xdr:sp macro="" textlink="">
      <xdr:nvSpPr>
        <xdr:cNvPr id="136" name="テキスト ボックス 135"/>
        <xdr:cNvSpPr txBox="1"/>
      </xdr:nvSpPr>
      <xdr:spPr>
        <a:xfrm>
          <a:off x="3225800" y="69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182842</xdr:rowOff>
    </xdr:from>
    <xdr:to>
      <xdr:col>2</xdr:col>
      <xdr:colOff>692150</xdr:colOff>
      <xdr:row>35</xdr:row>
      <xdr:rowOff>284442</xdr:rowOff>
    </xdr:to>
    <xdr:sp macro="" textlink="">
      <xdr:nvSpPr>
        <xdr:cNvPr id="137" name="円/楕円 136"/>
        <xdr:cNvSpPr/>
      </xdr:nvSpPr>
      <xdr:spPr bwMode="auto">
        <a:xfrm>
          <a:off x="2857500" y="679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269219</xdr:rowOff>
    </xdr:from>
    <xdr:ext cx="762000" cy="259045"/>
    <xdr:sp macro="" textlink="">
      <xdr:nvSpPr>
        <xdr:cNvPr id="138" name="テキスト ボックス 137"/>
        <xdr:cNvSpPr txBox="1"/>
      </xdr:nvSpPr>
      <xdr:spPr>
        <a:xfrm>
          <a:off x="2527300" y="68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財政調整基金は着実に増加させてきましたが、平成２５年度で債務負担行為の一括償還、平成２６年度では雪害の影響による復旧事業補助に財政調整基金を充当したことから増加にはならなかった。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については標準財政規模の概ね１０％程度を推移しており、安定している状況ではあるが、実質単年度収支が０．３４と低水準であることから、今後は財政調整基金残高と実質収支額の合計値の標準財政規模比について改善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全会計を合わせた余剰金が約１２億６，０００万円で、標準財政規模比は２１．４％の黒字となり、昨年度からも６．４％下落している。下落の主要因としては、水道事業の設備更新工事に相当の費用が生じたため剰余金額が大幅に減少している。</a:t>
          </a:r>
        </a:p>
        <a:p>
          <a:r>
            <a:rPr kumimoji="1" lang="ja-JP" altLang="en-US" sz="1400">
              <a:latin typeface="ＭＳ ゴシック" pitchFamily="49" charset="-128"/>
              <a:ea typeface="ＭＳ ゴシック" pitchFamily="49" charset="-128"/>
            </a:rPr>
            <a:t>　一般会計からの基準外繰入金により黒字を確保している会計があるため、受益者負担の原則に基づき、適正な使用料・保険料の水準の設定が求められる。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近年の一般会計における普通建設事業費の抑制、水道企業や公共下水道事業の抑制をしているものの臨時財政対策債の償還の影響により、昨年度との比較で２，０００万円の増加となった。実質公債費比率の分子が急激に下降した主な理由は、債務負担行為の一括償還が終了した事及び組合の償還額が減少した事によるものである。算入公債費等は、臨時財政対策債や税減補てん債などの償還費に係る基準財政需要額の増加によるものであるが、平成２８年度から始まる緊急防災減災事業債の償還開始や、公共下水道事業による償還額増加が見込まれることから基金等を活用し、実質公債費比率の分子を抑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臨時財政対策債や中学校改築事業、の実施により一般会計等に係る地方債が３億程度の増額となった。組合等負担等見込額の増加は一部事務組合の消防庁舎建設に伴う地方債の増加により２億円以上の増加となった。</a:t>
          </a:r>
        </a:p>
        <a:p>
          <a:r>
            <a:rPr kumimoji="1" lang="ja-JP" altLang="en-US" sz="1400">
              <a:latin typeface="ＭＳ ゴシック" pitchFamily="49" charset="-128"/>
              <a:ea typeface="ＭＳ ゴシック" pitchFamily="49" charset="-128"/>
            </a:rPr>
            <a:t>　充当可能財源等は、今後の公共施設等の改修、改築の備えに重点を置き基金への積立てを行い約４億円の増加となった。また、交付税算入公債借入れにより基準財政需要額参入見込額が増となり、充当可能財源等は昨年度より７億円以上の増加となった。</a:t>
          </a:r>
        </a:p>
        <a:p>
          <a:r>
            <a:rPr kumimoji="1" lang="ja-JP" altLang="en-US" sz="1400">
              <a:latin typeface="ＭＳ ゴシック" pitchFamily="49" charset="-128"/>
              <a:ea typeface="ＭＳ ゴシック" pitchFamily="49" charset="-128"/>
            </a:rPr>
            <a:t>　これにより将来負担比率の分子については、昨年度よりも下回る結果となった。しかし、学校施設関係の建設に伴う地方債の急激な増加や公共下水道事業に係る公債費の増加が見込まれるため、将来負担額は上昇傾向にある。財政負担の軽減と平準化を図るため充当可能基金の積立等を積極的に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9920861</v>
      </c>
      <c r="BO4" s="349"/>
      <c r="BP4" s="349"/>
      <c r="BQ4" s="349"/>
      <c r="BR4" s="349"/>
      <c r="BS4" s="349"/>
      <c r="BT4" s="349"/>
      <c r="BU4" s="350"/>
      <c r="BV4" s="348">
        <v>10750498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9.8000000000000007</v>
      </c>
      <c r="CU4" s="355"/>
      <c r="CV4" s="355"/>
      <c r="CW4" s="355"/>
      <c r="CX4" s="355"/>
      <c r="CY4" s="355"/>
      <c r="CZ4" s="355"/>
      <c r="DA4" s="356"/>
      <c r="DB4" s="354">
        <v>9.6999999999999993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9342176</v>
      </c>
      <c r="BO5" s="386"/>
      <c r="BP5" s="386"/>
      <c r="BQ5" s="386"/>
      <c r="BR5" s="386"/>
      <c r="BS5" s="386"/>
      <c r="BT5" s="386"/>
      <c r="BU5" s="387"/>
      <c r="BV5" s="385">
        <v>10140405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79.900000000000006</v>
      </c>
      <c r="CU5" s="383"/>
      <c r="CV5" s="383"/>
      <c r="CW5" s="383"/>
      <c r="CX5" s="383"/>
      <c r="CY5" s="383"/>
      <c r="CZ5" s="383"/>
      <c r="DA5" s="384"/>
      <c r="DB5" s="382">
        <v>82.2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578685</v>
      </c>
      <c r="BO6" s="386"/>
      <c r="BP6" s="386"/>
      <c r="BQ6" s="386"/>
      <c r="BR6" s="386"/>
      <c r="BS6" s="386"/>
      <c r="BT6" s="386"/>
      <c r="BU6" s="387"/>
      <c r="BV6" s="385">
        <v>610093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87.9</v>
      </c>
      <c r="CU6" s="423"/>
      <c r="CV6" s="423"/>
      <c r="CW6" s="423"/>
      <c r="CX6" s="423"/>
      <c r="CY6" s="423"/>
      <c r="CZ6" s="423"/>
      <c r="DA6" s="424"/>
      <c r="DB6" s="422">
        <v>90.6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5278</v>
      </c>
      <c r="BO7" s="386"/>
      <c r="BP7" s="386"/>
      <c r="BQ7" s="386"/>
      <c r="BR7" s="386"/>
      <c r="BS7" s="386"/>
      <c r="BT7" s="386"/>
      <c r="BU7" s="387"/>
      <c r="BV7" s="385">
        <v>37014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5872178</v>
      </c>
      <c r="CU7" s="386"/>
      <c r="CV7" s="386"/>
      <c r="CW7" s="386"/>
      <c r="CX7" s="386"/>
      <c r="CY7" s="386"/>
      <c r="CZ7" s="386"/>
      <c r="DA7" s="387"/>
      <c r="DB7" s="385">
        <v>5935064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573407</v>
      </c>
      <c r="BO8" s="386"/>
      <c r="BP8" s="386"/>
      <c r="BQ8" s="386"/>
      <c r="BR8" s="386"/>
      <c r="BS8" s="386"/>
      <c r="BT8" s="386"/>
      <c r="BU8" s="387"/>
      <c r="BV8" s="385">
        <v>573079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0.78</v>
      </c>
      <c r="CU8" s="426"/>
      <c r="CV8" s="426"/>
      <c r="CW8" s="426"/>
      <c r="CX8" s="426"/>
      <c r="CY8" s="426"/>
      <c r="CZ8" s="426"/>
      <c r="DA8" s="427"/>
      <c r="DB8" s="425">
        <v>0.77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30998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328</v>
      </c>
      <c r="BO9" s="386"/>
      <c r="BP9" s="386"/>
      <c r="BQ9" s="386"/>
      <c r="BR9" s="386"/>
      <c r="BS9" s="386"/>
      <c r="BT9" s="386"/>
      <c r="BU9" s="387"/>
      <c r="BV9" s="385">
        <v>-48128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9.6999999999999993</v>
      </c>
      <c r="CU9" s="383"/>
      <c r="CV9" s="383"/>
      <c r="CW9" s="383"/>
      <c r="CX9" s="383"/>
      <c r="CY9" s="383"/>
      <c r="CZ9" s="383"/>
      <c r="DA9" s="384"/>
      <c r="DB9" s="382">
        <v>8.9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30855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155980</v>
      </c>
      <c r="BO10" s="386"/>
      <c r="BP10" s="386"/>
      <c r="BQ10" s="386"/>
      <c r="BR10" s="386"/>
      <c r="BS10" s="386"/>
      <c r="BT10" s="386"/>
      <c r="BU10" s="387"/>
      <c r="BV10" s="385">
        <v>215990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31507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136446</v>
      </c>
      <c r="BO12" s="386"/>
      <c r="BP12" s="386"/>
      <c r="BQ12" s="386"/>
      <c r="BR12" s="386"/>
      <c r="BS12" s="386"/>
      <c r="BT12" s="386"/>
      <c r="BU12" s="387"/>
      <c r="BV12" s="385">
        <v>434898</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30510</v>
      </c>
      <c r="S13" s="467"/>
      <c r="T13" s="467"/>
      <c r="U13" s="467"/>
      <c r="V13" s="468"/>
      <c r="W13" s="401" t="s">
        <v>124</v>
      </c>
      <c r="X13" s="402"/>
      <c r="Y13" s="402"/>
      <c r="Z13" s="402"/>
      <c r="AA13" s="402"/>
      <c r="AB13" s="392"/>
      <c r="AC13" s="436">
        <v>1007</v>
      </c>
      <c r="AD13" s="437"/>
      <c r="AE13" s="437"/>
      <c r="AF13" s="437"/>
      <c r="AG13" s="476"/>
      <c r="AH13" s="436">
        <v>1295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19862</v>
      </c>
      <c r="BO13" s="386"/>
      <c r="BP13" s="386"/>
      <c r="BQ13" s="386"/>
      <c r="BR13" s="386"/>
      <c r="BS13" s="386"/>
      <c r="BT13" s="386"/>
      <c r="BU13" s="387"/>
      <c r="BV13" s="385">
        <v>-267036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10.6</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31590</v>
      </c>
      <c r="S14" s="467"/>
      <c r="T14" s="467"/>
      <c r="U14" s="467"/>
      <c r="V14" s="468"/>
      <c r="W14" s="375"/>
      <c r="X14" s="376"/>
      <c r="Y14" s="376"/>
      <c r="Z14" s="376"/>
      <c r="AA14" s="376"/>
      <c r="AB14" s="365"/>
      <c r="AC14" s="469">
        <v>6.9</v>
      </c>
      <c r="AD14" s="470"/>
      <c r="AE14" s="470"/>
      <c r="AF14" s="470"/>
      <c r="AG14" s="471"/>
      <c r="AH14" s="469">
        <v>8.1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27.6</v>
      </c>
      <c r="CU14" s="481"/>
      <c r="CV14" s="481"/>
      <c r="CW14" s="481"/>
      <c r="CX14" s="481"/>
      <c r="CY14" s="481"/>
      <c r="CZ14" s="481"/>
      <c r="DA14" s="482"/>
      <c r="DB14" s="480">
        <v>34.5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30607</v>
      </c>
      <c r="S15" s="467"/>
      <c r="T15" s="467"/>
      <c r="U15" s="467"/>
      <c r="V15" s="468"/>
      <c r="W15" s="401" t="s">
        <v>131</v>
      </c>
      <c r="X15" s="402"/>
      <c r="Y15" s="402"/>
      <c r="Z15" s="402"/>
      <c r="AA15" s="402"/>
      <c r="AB15" s="392"/>
      <c r="AC15" s="436">
        <v>5358</v>
      </c>
      <c r="AD15" s="437"/>
      <c r="AE15" s="437"/>
      <c r="AF15" s="437"/>
      <c r="AG15" s="476"/>
      <c r="AH15" s="436">
        <v>5997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3386639</v>
      </c>
      <c r="BO15" s="349"/>
      <c r="BP15" s="349"/>
      <c r="BQ15" s="349"/>
      <c r="BR15" s="349"/>
      <c r="BS15" s="349"/>
      <c r="BT15" s="349"/>
      <c r="BU15" s="350"/>
      <c r="BV15" s="348">
        <v>3396638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36.700000000000003</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4360170</v>
      </c>
      <c r="BO16" s="386"/>
      <c r="BP16" s="386"/>
      <c r="BQ16" s="386"/>
      <c r="BR16" s="386"/>
      <c r="BS16" s="386"/>
      <c r="BT16" s="386"/>
      <c r="BU16" s="387"/>
      <c r="BV16" s="385">
        <v>4336022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8238</v>
      </c>
      <c r="AD17" s="437"/>
      <c r="AE17" s="437"/>
      <c r="AF17" s="437"/>
      <c r="AG17" s="476"/>
      <c r="AH17" s="436">
        <v>8459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4341044</v>
      </c>
      <c r="BO17" s="386"/>
      <c r="BP17" s="386"/>
      <c r="BQ17" s="386"/>
      <c r="BR17" s="386"/>
      <c r="BS17" s="386"/>
      <c r="BT17" s="386"/>
      <c r="BU17" s="387"/>
      <c r="BV17" s="385">
        <v>4371463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29.18</v>
      </c>
      <c r="M18" s="498"/>
      <c r="N18" s="498"/>
      <c r="O18" s="498"/>
      <c r="P18" s="498"/>
      <c r="Q18" s="498"/>
      <c r="R18" s="499"/>
      <c r="S18" s="499"/>
      <c r="T18" s="499"/>
      <c r="U18" s="499"/>
      <c r="V18" s="500"/>
      <c r="W18" s="403"/>
      <c r="X18" s="404"/>
      <c r="Y18" s="404"/>
      <c r="Z18" s="404"/>
      <c r="AA18" s="404"/>
      <c r="AB18" s="395"/>
      <c r="AC18" s="501">
        <v>56.4</v>
      </c>
      <c r="AD18" s="502"/>
      <c r="AE18" s="502"/>
      <c r="AF18" s="502"/>
      <c r="AG18" s="503"/>
      <c r="AH18" s="501">
        <v>52.8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4720859</v>
      </c>
      <c r="BO18" s="386"/>
      <c r="BP18" s="386"/>
      <c r="BQ18" s="386"/>
      <c r="BR18" s="386"/>
      <c r="BS18" s="386"/>
      <c r="BT18" s="386"/>
      <c r="BU18" s="387"/>
      <c r="BV18" s="385">
        <v>4793044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1062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6909728</v>
      </c>
      <c r="BO19" s="386"/>
      <c r="BP19" s="386"/>
      <c r="BQ19" s="386"/>
      <c r="BR19" s="386"/>
      <c r="BS19" s="386"/>
      <c r="BT19" s="386"/>
      <c r="BU19" s="387"/>
      <c r="BV19" s="385">
        <v>7314477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10887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8418237</v>
      </c>
      <c r="BO23" s="386"/>
      <c r="BP23" s="386"/>
      <c r="BQ23" s="386"/>
      <c r="BR23" s="386"/>
      <c r="BS23" s="386"/>
      <c r="BT23" s="386"/>
      <c r="BU23" s="387"/>
      <c r="BV23" s="385">
        <v>8086896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6930</v>
      </c>
      <c r="R24" s="437"/>
      <c r="S24" s="437"/>
      <c r="T24" s="437"/>
      <c r="U24" s="437"/>
      <c r="V24" s="476"/>
      <c r="W24" s="531"/>
      <c r="X24" s="519"/>
      <c r="Y24" s="520"/>
      <c r="Z24" s="435" t="s">
        <v>154</v>
      </c>
      <c r="AA24" s="415"/>
      <c r="AB24" s="415"/>
      <c r="AC24" s="415"/>
      <c r="AD24" s="415"/>
      <c r="AE24" s="415"/>
      <c r="AF24" s="415"/>
      <c r="AG24" s="416"/>
      <c r="AH24" s="436">
        <v>142</v>
      </c>
      <c r="AI24" s="437"/>
      <c r="AJ24" s="437"/>
      <c r="AK24" s="437"/>
      <c r="AL24" s="476"/>
      <c r="AM24" s="436">
        <v>412794</v>
      </c>
      <c r="AN24" s="437"/>
      <c r="AO24" s="437"/>
      <c r="AP24" s="437"/>
      <c r="AQ24" s="437"/>
      <c r="AR24" s="476"/>
      <c r="AS24" s="436">
        <v>2907</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7911752</v>
      </c>
      <c r="BO24" s="386"/>
      <c r="BP24" s="386"/>
      <c r="BQ24" s="386"/>
      <c r="BR24" s="386"/>
      <c r="BS24" s="386"/>
      <c r="BT24" s="386"/>
      <c r="BU24" s="387"/>
      <c r="BV24" s="385">
        <v>7463283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5760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419022</v>
      </c>
      <c r="BO25" s="349"/>
      <c r="BP25" s="349"/>
      <c r="BQ25" s="349"/>
      <c r="BR25" s="349"/>
      <c r="BS25" s="349"/>
      <c r="BT25" s="349"/>
      <c r="BU25" s="350"/>
      <c r="BV25" s="348">
        <v>422443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5538</v>
      </c>
      <c r="R26" s="437"/>
      <c r="S26" s="437"/>
      <c r="T26" s="437"/>
      <c r="U26" s="437"/>
      <c r="V26" s="476"/>
      <c r="W26" s="531"/>
      <c r="X26" s="519"/>
      <c r="Y26" s="520"/>
      <c r="Z26" s="435" t="s">
        <v>160</v>
      </c>
      <c r="AA26" s="541"/>
      <c r="AB26" s="541"/>
      <c r="AC26" s="541"/>
      <c r="AD26" s="541"/>
      <c r="AE26" s="541"/>
      <c r="AF26" s="541"/>
      <c r="AG26" s="542"/>
      <c r="AH26" s="436">
        <v>2</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3110</v>
      </c>
      <c r="R27" s="437"/>
      <c r="S27" s="437"/>
      <c r="T27" s="437"/>
      <c r="U27" s="437"/>
      <c r="V27" s="476"/>
      <c r="W27" s="531"/>
      <c r="X27" s="519"/>
      <c r="Y27" s="520"/>
      <c r="Z27" s="435" t="s">
        <v>164</v>
      </c>
      <c r="AA27" s="415"/>
      <c r="AB27" s="415"/>
      <c r="AC27" s="415"/>
      <c r="AD27" s="415"/>
      <c r="AE27" s="415"/>
      <c r="AF27" s="415"/>
      <c r="AG27" s="416"/>
      <c r="AH27" s="436">
        <v>3</v>
      </c>
      <c r="AI27" s="437"/>
      <c r="AJ27" s="437"/>
      <c r="AK27" s="437"/>
      <c r="AL27" s="476"/>
      <c r="AM27" s="436">
        <v>12924</v>
      </c>
      <c r="AN27" s="437"/>
      <c r="AO27" s="437"/>
      <c r="AP27" s="437"/>
      <c r="AQ27" s="437"/>
      <c r="AR27" s="476"/>
      <c r="AS27" s="436">
        <v>4308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201379</v>
      </c>
      <c r="BO27" s="555"/>
      <c r="BP27" s="555"/>
      <c r="BQ27" s="555"/>
      <c r="BR27" s="555"/>
      <c r="BS27" s="555"/>
      <c r="BT27" s="555"/>
      <c r="BU27" s="556"/>
      <c r="BV27" s="554">
        <v>201379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2530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1095173</v>
      </c>
      <c r="BO28" s="349"/>
      <c r="BP28" s="349"/>
      <c r="BQ28" s="349"/>
      <c r="BR28" s="349"/>
      <c r="BS28" s="349"/>
      <c r="BT28" s="349"/>
      <c r="BU28" s="350"/>
      <c r="BV28" s="348">
        <v>1075639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2220</v>
      </c>
      <c r="R29" s="437"/>
      <c r="S29" s="437"/>
      <c r="T29" s="437"/>
      <c r="U29" s="437"/>
      <c r="V29" s="476"/>
      <c r="W29" s="532"/>
      <c r="X29" s="533"/>
      <c r="Y29" s="534"/>
      <c r="Z29" s="435" t="s">
        <v>171</v>
      </c>
      <c r="AA29" s="415"/>
      <c r="AB29" s="415"/>
      <c r="AC29" s="415"/>
      <c r="AD29" s="415"/>
      <c r="AE29" s="415"/>
      <c r="AF29" s="415"/>
      <c r="AG29" s="416"/>
      <c r="AH29" s="436">
        <v>145</v>
      </c>
      <c r="AI29" s="437"/>
      <c r="AJ29" s="437"/>
      <c r="AK29" s="437"/>
      <c r="AL29" s="476"/>
      <c r="AM29" s="436">
        <v>425718</v>
      </c>
      <c r="AN29" s="437"/>
      <c r="AO29" s="437"/>
      <c r="AP29" s="437"/>
      <c r="AQ29" s="437"/>
      <c r="AR29" s="476"/>
      <c r="AS29" s="436">
        <v>2936</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612234</v>
      </c>
      <c r="BO29" s="386"/>
      <c r="BP29" s="386"/>
      <c r="BQ29" s="386"/>
      <c r="BR29" s="386"/>
      <c r="BS29" s="386"/>
      <c r="BT29" s="386"/>
      <c r="BU29" s="387"/>
      <c r="BV29" s="385">
        <v>511738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1443304</v>
      </c>
      <c r="BO30" s="555"/>
      <c r="BP30" s="555"/>
      <c r="BQ30" s="555"/>
      <c r="BR30" s="555"/>
      <c r="BS30" s="555"/>
      <c r="BT30" s="555"/>
      <c r="BU30" s="556"/>
      <c r="BV30" s="554">
        <v>1290762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児玉郡市広域市町村圏組合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上里町土地開発公社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本庄上里学校給食センター</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上里町勤労文化協会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埼玉県後期高齢者医療広域連合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9" t="s">
        <v>24</v>
      </c>
      <c r="C41" s="1170"/>
      <c r="D41" s="81"/>
      <c r="E41" s="1175" t="s">
        <v>25</v>
      </c>
      <c r="F41" s="1175"/>
      <c r="G41" s="1175"/>
      <c r="H41" s="1176"/>
      <c r="I41" s="82">
        <v>6498</v>
      </c>
      <c r="J41" s="83">
        <v>6519</v>
      </c>
      <c r="K41" s="83">
        <v>6956</v>
      </c>
      <c r="L41" s="83">
        <v>8087</v>
      </c>
      <c r="M41" s="84">
        <v>8418</v>
      </c>
    </row>
    <row r="42" spans="2:13" ht="27.75" customHeight="1">
      <c r="B42" s="1171"/>
      <c r="C42" s="1172"/>
      <c r="D42" s="85"/>
      <c r="E42" s="1177" t="s">
        <v>26</v>
      </c>
      <c r="F42" s="1177"/>
      <c r="G42" s="1177"/>
      <c r="H42" s="1178"/>
      <c r="I42" s="86">
        <v>272</v>
      </c>
      <c r="J42" s="87">
        <v>223</v>
      </c>
      <c r="K42" s="87">
        <v>181</v>
      </c>
      <c r="L42" s="87">
        <v>144</v>
      </c>
      <c r="M42" s="88">
        <v>124</v>
      </c>
    </row>
    <row r="43" spans="2:13" ht="27.75" customHeight="1">
      <c r="B43" s="1171"/>
      <c r="C43" s="1172"/>
      <c r="D43" s="85"/>
      <c r="E43" s="1177" t="s">
        <v>27</v>
      </c>
      <c r="F43" s="1177"/>
      <c r="G43" s="1177"/>
      <c r="H43" s="1178"/>
      <c r="I43" s="86">
        <v>1823</v>
      </c>
      <c r="J43" s="87">
        <v>2337</v>
      </c>
      <c r="K43" s="87">
        <v>2871</v>
      </c>
      <c r="L43" s="87">
        <v>2877</v>
      </c>
      <c r="M43" s="88">
        <v>2873</v>
      </c>
    </row>
    <row r="44" spans="2:13" ht="27.75" customHeight="1">
      <c r="B44" s="1171"/>
      <c r="C44" s="1172"/>
      <c r="D44" s="85"/>
      <c r="E44" s="1177" t="s">
        <v>28</v>
      </c>
      <c r="F44" s="1177"/>
      <c r="G44" s="1177"/>
      <c r="H44" s="1178"/>
      <c r="I44" s="86">
        <v>1276</v>
      </c>
      <c r="J44" s="87">
        <v>1069</v>
      </c>
      <c r="K44" s="87">
        <v>797</v>
      </c>
      <c r="L44" s="87">
        <v>576</v>
      </c>
      <c r="M44" s="88">
        <v>823</v>
      </c>
    </row>
    <row r="45" spans="2:13" ht="27.75" customHeight="1">
      <c r="B45" s="1171"/>
      <c r="C45" s="1172"/>
      <c r="D45" s="85"/>
      <c r="E45" s="1177" t="s">
        <v>29</v>
      </c>
      <c r="F45" s="1177"/>
      <c r="G45" s="1177"/>
      <c r="H45" s="1178"/>
      <c r="I45" s="86">
        <v>1663</v>
      </c>
      <c r="J45" s="87">
        <v>1847</v>
      </c>
      <c r="K45" s="87">
        <v>1576</v>
      </c>
      <c r="L45" s="87">
        <v>1090</v>
      </c>
      <c r="M45" s="88">
        <v>901</v>
      </c>
    </row>
    <row r="46" spans="2:13" ht="27.75" customHeight="1">
      <c r="B46" s="1171"/>
      <c r="C46" s="1172"/>
      <c r="D46" s="85"/>
      <c r="E46" s="1177" t="s">
        <v>30</v>
      </c>
      <c r="F46" s="1177"/>
      <c r="G46" s="1177"/>
      <c r="H46" s="1178"/>
      <c r="I46" s="86">
        <v>373</v>
      </c>
      <c r="J46" s="87">
        <v>415</v>
      </c>
      <c r="K46" s="87">
        <v>92</v>
      </c>
      <c r="L46" s="87">
        <v>0</v>
      </c>
      <c r="M46" s="88">
        <v>0</v>
      </c>
    </row>
    <row r="47" spans="2:13" ht="27.75" customHeight="1">
      <c r="B47" s="1171"/>
      <c r="C47" s="1172"/>
      <c r="D47" s="85"/>
      <c r="E47" s="1177" t="s">
        <v>31</v>
      </c>
      <c r="F47" s="1177"/>
      <c r="G47" s="1177"/>
      <c r="H47" s="1178"/>
      <c r="I47" s="86" t="s">
        <v>481</v>
      </c>
      <c r="J47" s="87" t="s">
        <v>481</v>
      </c>
      <c r="K47" s="87" t="s">
        <v>481</v>
      </c>
      <c r="L47" s="87" t="s">
        <v>481</v>
      </c>
      <c r="M47" s="88" t="s">
        <v>481</v>
      </c>
    </row>
    <row r="48" spans="2:13" ht="27.75" customHeight="1">
      <c r="B48" s="1173"/>
      <c r="C48" s="1174"/>
      <c r="D48" s="85"/>
      <c r="E48" s="1177" t="s">
        <v>32</v>
      </c>
      <c r="F48" s="1177"/>
      <c r="G48" s="1177"/>
      <c r="H48" s="1178"/>
      <c r="I48" s="86" t="s">
        <v>481</v>
      </c>
      <c r="J48" s="87" t="s">
        <v>481</v>
      </c>
      <c r="K48" s="87" t="s">
        <v>481</v>
      </c>
      <c r="L48" s="87" t="s">
        <v>481</v>
      </c>
      <c r="M48" s="88" t="s">
        <v>481</v>
      </c>
    </row>
    <row r="49" spans="2:13" ht="27.75" customHeight="1">
      <c r="B49" s="1179" t="s">
        <v>33</v>
      </c>
      <c r="C49" s="1180"/>
      <c r="D49" s="89"/>
      <c r="E49" s="1177" t="s">
        <v>34</v>
      </c>
      <c r="F49" s="1177"/>
      <c r="G49" s="1177"/>
      <c r="H49" s="1178"/>
      <c r="I49" s="86">
        <v>1791</v>
      </c>
      <c r="J49" s="87">
        <v>2232</v>
      </c>
      <c r="K49" s="87">
        <v>2701</v>
      </c>
      <c r="L49" s="87">
        <v>2956</v>
      </c>
      <c r="M49" s="88">
        <v>3349</v>
      </c>
    </row>
    <row r="50" spans="2:13" ht="27.75" customHeight="1">
      <c r="B50" s="1171"/>
      <c r="C50" s="1172"/>
      <c r="D50" s="85"/>
      <c r="E50" s="1177" t="s">
        <v>35</v>
      </c>
      <c r="F50" s="1177"/>
      <c r="G50" s="1177"/>
      <c r="H50" s="1178"/>
      <c r="I50" s="86">
        <v>6</v>
      </c>
      <c r="J50" s="87">
        <v>4</v>
      </c>
      <c r="K50" s="87">
        <v>3</v>
      </c>
      <c r="L50" s="87">
        <v>2</v>
      </c>
      <c r="M50" s="88">
        <v>1</v>
      </c>
    </row>
    <row r="51" spans="2:13" ht="27.75" customHeight="1">
      <c r="B51" s="1173"/>
      <c r="C51" s="1174"/>
      <c r="D51" s="85"/>
      <c r="E51" s="1177" t="s">
        <v>36</v>
      </c>
      <c r="F51" s="1177"/>
      <c r="G51" s="1177"/>
      <c r="H51" s="1178"/>
      <c r="I51" s="86">
        <v>6756</v>
      </c>
      <c r="J51" s="87">
        <v>6921</v>
      </c>
      <c r="K51" s="87">
        <v>7447</v>
      </c>
      <c r="L51" s="87">
        <v>7986</v>
      </c>
      <c r="M51" s="88">
        <v>8352</v>
      </c>
    </row>
    <row r="52" spans="2:13" ht="27.75" customHeight="1" thickBot="1">
      <c r="B52" s="1181" t="s">
        <v>37</v>
      </c>
      <c r="C52" s="1182"/>
      <c r="D52" s="90"/>
      <c r="E52" s="1183" t="s">
        <v>38</v>
      </c>
      <c r="F52" s="1183"/>
      <c r="G52" s="1183"/>
      <c r="H52" s="1184"/>
      <c r="I52" s="91">
        <v>3353</v>
      </c>
      <c r="J52" s="92">
        <v>3254</v>
      </c>
      <c r="K52" s="92">
        <v>2321</v>
      </c>
      <c r="L52" s="92">
        <v>1830</v>
      </c>
      <c r="M52" s="93">
        <v>1438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16689</v>
      </c>
      <c r="E3" s="116"/>
      <c r="F3" s="117">
        <v>59338</v>
      </c>
      <c r="G3" s="118"/>
      <c r="H3" s="119"/>
    </row>
    <row r="4" spans="1:8">
      <c r="A4" s="120"/>
      <c r="B4" s="121"/>
      <c r="C4" s="122"/>
      <c r="D4" s="123">
        <v>15997</v>
      </c>
      <c r="E4" s="124"/>
      <c r="F4" s="125">
        <v>34073</v>
      </c>
      <c r="G4" s="126"/>
      <c r="H4" s="127"/>
    </row>
    <row r="5" spans="1:8">
      <c r="A5" s="108" t="s">
        <v>514</v>
      </c>
      <c r="B5" s="113"/>
      <c r="C5" s="114"/>
      <c r="D5" s="115">
        <v>13798</v>
      </c>
      <c r="E5" s="116"/>
      <c r="F5" s="117">
        <v>51262</v>
      </c>
      <c r="G5" s="118"/>
      <c r="H5" s="119"/>
    </row>
    <row r="6" spans="1:8">
      <c r="A6" s="120"/>
      <c r="B6" s="121"/>
      <c r="C6" s="122"/>
      <c r="D6" s="123">
        <v>8725</v>
      </c>
      <c r="E6" s="124"/>
      <c r="F6" s="125">
        <v>25630</v>
      </c>
      <c r="G6" s="126"/>
      <c r="H6" s="127"/>
    </row>
    <row r="7" spans="1:8">
      <c r="A7" s="108" t="s">
        <v>515</v>
      </c>
      <c r="B7" s="113"/>
      <c r="C7" s="114"/>
      <c r="D7" s="115">
        <v>28822</v>
      </c>
      <c r="E7" s="116"/>
      <c r="F7" s="117">
        <v>48407</v>
      </c>
      <c r="G7" s="118"/>
      <c r="H7" s="119"/>
    </row>
    <row r="8" spans="1:8">
      <c r="A8" s="120"/>
      <c r="B8" s="121"/>
      <c r="C8" s="122"/>
      <c r="D8" s="123">
        <v>12682</v>
      </c>
      <c r="E8" s="124"/>
      <c r="F8" s="125">
        <v>23914</v>
      </c>
      <c r="G8" s="126"/>
      <c r="H8" s="127"/>
    </row>
    <row r="9" spans="1:8">
      <c r="A9" s="108" t="s">
        <v>516</v>
      </c>
      <c r="B9" s="113"/>
      <c r="C9" s="114"/>
      <c r="D9" s="115">
        <v>58767</v>
      </c>
      <c r="E9" s="116"/>
      <c r="F9" s="117">
        <v>69477</v>
      </c>
      <c r="G9" s="118"/>
      <c r="H9" s="119"/>
    </row>
    <row r="10" spans="1:8">
      <c r="A10" s="120"/>
      <c r="B10" s="121"/>
      <c r="C10" s="122"/>
      <c r="D10" s="123">
        <v>15477</v>
      </c>
      <c r="E10" s="124"/>
      <c r="F10" s="125">
        <v>31528</v>
      </c>
      <c r="G10" s="126"/>
      <c r="H10" s="127"/>
    </row>
    <row r="11" spans="1:8">
      <c r="A11" s="108" t="s">
        <v>517</v>
      </c>
      <c r="B11" s="113"/>
      <c r="C11" s="114"/>
      <c r="D11" s="115">
        <v>28046</v>
      </c>
      <c r="E11" s="116"/>
      <c r="F11" s="117">
        <v>59668</v>
      </c>
      <c r="G11" s="118"/>
      <c r="H11" s="119"/>
    </row>
    <row r="12" spans="1:8">
      <c r="A12" s="120"/>
      <c r="B12" s="121"/>
      <c r="C12" s="128"/>
      <c r="D12" s="123">
        <v>23562</v>
      </c>
      <c r="E12" s="124"/>
      <c r="F12" s="125">
        <v>31515</v>
      </c>
      <c r="G12" s="126"/>
      <c r="H12" s="127"/>
    </row>
    <row r="13" spans="1:8">
      <c r="A13" s="108"/>
      <c r="B13" s="113"/>
      <c r="C13" s="129"/>
      <c r="D13" s="130">
        <v>29224</v>
      </c>
      <c r="E13" s="131"/>
      <c r="F13" s="132">
        <v>57630</v>
      </c>
      <c r="G13" s="133"/>
      <c r="H13" s="119"/>
    </row>
    <row r="14" spans="1:8">
      <c r="A14" s="120"/>
      <c r="B14" s="121"/>
      <c r="C14" s="122"/>
      <c r="D14" s="123">
        <v>15289</v>
      </c>
      <c r="E14" s="124"/>
      <c r="F14" s="125">
        <v>29332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8.68</v>
      </c>
      <c r="C19" s="134">
        <f>ROUND(VALUE(SUBSTITUTE(実質収支比率等に係る経年分析!G$48,"▲","-")),2)</f>
        <v>9.0299999999999994</v>
      </c>
      <c r="D19" s="134">
        <f>ROUND(VALUE(SUBSTITUTE(実質収支比率等に係る経年分析!H$48,"▲","-")),2)</f>
        <v>10.62</v>
      </c>
      <c r="E19" s="134">
        <f>ROUND(VALUE(SUBSTITUTE(実質収支比率等に係る経年分析!I$48,"▲","-")),2)</f>
        <v>9.66</v>
      </c>
      <c r="F19" s="134">
        <f>ROUND(VALUE(SUBSTITUTE(実質収支比率等に係る経年分析!J$48,"▲","-")),2)</f>
        <v>9.76</v>
      </c>
    </row>
    <row r="20" spans="1:11">
      <c r="A20" s="134" t="s">
        <v>43</v>
      </c>
      <c r="B20" s="134">
        <f>ROUND(VALUE(SUBSTITUTE(実質収支比率等に係る経年分析!F$47,"▲","-")),2)</f>
        <v>14.38</v>
      </c>
      <c r="C20" s="134">
        <f>ROUND(VALUE(SUBSTITUTE(実質収支比率等に係る経年分析!G$47,"▲","-")),2)</f>
        <v>18.61</v>
      </c>
      <c r="D20" s="134">
        <f>ROUND(VALUE(SUBSTITUTE(実質収支比率等に係る経年分析!H$47,"▲","-")),2)</f>
        <v>22.13</v>
      </c>
      <c r="E20" s="134">
        <f>ROUND(VALUE(SUBSTITUTE(実質収支比率等に係る経年分析!I$47,"▲","-")),2)</f>
        <v>18.12</v>
      </c>
      <c r="F20" s="134">
        <f>ROUND(VALUE(SUBSTITUTE(実質収支比率等に係る経年分析!J$47,"▲","-")),2)</f>
        <v>18.649999999999999</v>
      </c>
    </row>
    <row r="21" spans="1:11">
      <c r="A21" s="134" t="s">
        <v>44</v>
      </c>
      <c r="B21" s="134">
        <f>IF(ISNUMBER(VALUE(SUBSTITUTE(実質収支比率等に係る経年分析!F$49,"▲","-"))),ROUND(VALUE(SUBSTITUTE(実質収支比率等に係る経年分析!F$49,"▲","-")),2),NA())</f>
        <v>6.36</v>
      </c>
      <c r="C21" s="134">
        <f>IF(ISNUMBER(VALUE(SUBSTITUTE(実質収支比率等に係る経年分析!G$49,"▲","-"))),ROUND(VALUE(SUBSTITUTE(実質収支比率等に係る経年分析!G$49,"▲","-")),2),NA())</f>
        <v>4.63</v>
      </c>
      <c r="D21" s="134">
        <f>IF(ISNUMBER(VALUE(SUBSTITUTE(実質収支比率等に係る経年分析!H$49,"▲","-"))),ROUND(VALUE(SUBSTITUTE(実質収支比率等に係る経年分析!H$49,"▲","-")),2),NA())</f>
        <v>4.9800000000000004</v>
      </c>
      <c r="E21" s="134">
        <f>IF(ISNUMBER(VALUE(SUBSTITUTE(実質収支比率等に係る経年分析!I$49,"▲","-"))),ROUND(VALUE(SUBSTITUTE(実質収支比率等に係る経年分析!I$49,"▲","-")),2),NA())</f>
        <v>-4.5</v>
      </c>
      <c r="F21" s="134">
        <f>IF(ISNUMBER(VALUE(SUBSTITUTE(実質収支比率等に係る経年分析!J$49,"▲","-"))),ROUND(VALUE(SUBSTITUTE(実質収支比率等に係る経年分析!J$49,"▲","-")),2),NA())</f>
        <v>0.34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1.25</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573</v>
      </c>
      <c r="E42" s="136"/>
      <c r="F42" s="136"/>
      <c r="G42" s="136">
        <f>'実質公債費比率（分子）の構造'!L$52</f>
        <v>611</v>
      </c>
      <c r="H42" s="136"/>
      <c r="I42" s="136"/>
      <c r="J42" s="136">
        <f>'実質公債費比率（分子）の構造'!M$52</f>
        <v>636</v>
      </c>
      <c r="K42" s="136"/>
      <c r="L42" s="136"/>
      <c r="M42" s="136">
        <f>'実質公債費比率（分子）の構造'!N$52</f>
        <v>669</v>
      </c>
      <c r="N42" s="136"/>
      <c r="O42" s="136"/>
      <c r="P42" s="136">
        <f>'実質公債費比率（分子）の構造'!O$52</f>
        <v>701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66</v>
      </c>
      <c r="C44" s="136"/>
      <c r="D44" s="136"/>
      <c r="E44" s="136">
        <f>'実質公債費比率（分子）の構造'!L$50</f>
        <v>60</v>
      </c>
      <c r="F44" s="136"/>
      <c r="G44" s="136"/>
      <c r="H44" s="136">
        <f>'実質公債費比率（分子）の構造'!M$50</f>
        <v>57</v>
      </c>
      <c r="I44" s="136"/>
      <c r="J44" s="136"/>
      <c r="K44" s="136">
        <f>'実質公債費比率（分子）の構造'!N$50</f>
        <v>474</v>
      </c>
      <c r="L44" s="136"/>
      <c r="M44" s="136"/>
      <c r="N44" s="136">
        <f>'実質公債費比率（分子）の構造'!O$50</f>
        <v>21</v>
      </c>
      <c r="O44" s="136"/>
      <c r="P44" s="136"/>
    </row>
    <row r="45" spans="1:16">
      <c r="A45" s="136" t="s">
        <v>54</v>
      </c>
      <c r="B45" s="136">
        <f>'実質公債費比率（分子）の構造'!K$49</f>
        <v>303</v>
      </c>
      <c r="C45" s="136"/>
      <c r="D45" s="136"/>
      <c r="E45" s="136">
        <f>'実質公債費比率（分子）の構造'!L$49</f>
        <v>299</v>
      </c>
      <c r="F45" s="136"/>
      <c r="G45" s="136"/>
      <c r="H45" s="136">
        <f>'実質公債費比率（分子）の構造'!M$49</f>
        <v>309</v>
      </c>
      <c r="I45" s="136"/>
      <c r="J45" s="136"/>
      <c r="K45" s="136">
        <f>'実質公債費比率（分子）の構造'!N$49</f>
        <v>284</v>
      </c>
      <c r="L45" s="136"/>
      <c r="M45" s="136"/>
      <c r="N45" s="136">
        <f>'実質公債費比率（分子）の構造'!O$49</f>
        <v>158</v>
      </c>
      <c r="O45" s="136"/>
      <c r="P45" s="136"/>
    </row>
    <row r="46" spans="1:16">
      <c r="A46" s="136" t="s">
        <v>55</v>
      </c>
      <c r="B46" s="136">
        <f>'実質公債費比率（分子）の構造'!K$48</f>
        <v>105</v>
      </c>
      <c r="C46" s="136"/>
      <c r="D46" s="136"/>
      <c r="E46" s="136">
        <f>'実質公債費比率（分子）の構造'!L$48</f>
        <v>96</v>
      </c>
      <c r="F46" s="136"/>
      <c r="G46" s="136"/>
      <c r="H46" s="136">
        <f>'実質公債費比率（分子）の構造'!M$48</f>
        <v>94</v>
      </c>
      <c r="I46" s="136"/>
      <c r="J46" s="136"/>
      <c r="K46" s="136">
        <f>'実質公債費比率（分子）の構造'!N$48</f>
        <v>122</v>
      </c>
      <c r="L46" s="136"/>
      <c r="M46" s="136"/>
      <c r="N46" s="136">
        <f>'実質公債費比率（分子）の構造'!O$48</f>
        <v>132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672</v>
      </c>
      <c r="C49" s="136"/>
      <c r="D49" s="136"/>
      <c r="E49" s="136">
        <f>'実質公債費比率（分子）の構造'!L$45</f>
        <v>676</v>
      </c>
      <c r="F49" s="136"/>
      <c r="G49" s="136"/>
      <c r="H49" s="136">
        <f>'実質公債費比率（分子）の構造'!M$45</f>
        <v>662</v>
      </c>
      <c r="I49" s="136"/>
      <c r="J49" s="136"/>
      <c r="K49" s="136">
        <f>'実質公債費比率（分子）の構造'!N$45</f>
        <v>675</v>
      </c>
      <c r="L49" s="136"/>
      <c r="M49" s="136"/>
      <c r="N49" s="136">
        <f>'実質公債費比率（分子）の構造'!O$45</f>
        <v>695</v>
      </c>
      <c r="O49" s="136"/>
      <c r="P49" s="136"/>
    </row>
    <row r="50" spans="1:16">
      <c r="A50" s="136" t="s">
        <v>59</v>
      </c>
      <c r="B50" s="136" t="e">
        <f>NA()</f>
        <v>#N/A</v>
      </c>
      <c r="C50" s="136">
        <f>IF(ISNUMBER('実質公債費比率（分子）の構造'!K$53),'実質公債費比率（分子）の構造'!K$53,NA())</f>
        <v>573</v>
      </c>
      <c r="D50" s="136" t="e">
        <f>NA()</f>
        <v>#N/A</v>
      </c>
      <c r="E50" s="136" t="e">
        <f>NA()</f>
        <v>#N/A</v>
      </c>
      <c r="F50" s="136">
        <f>IF(ISNUMBER('実質公債費比率（分子）の構造'!L$53),'実質公債費比率（分子）の構造'!L$53,NA())</f>
        <v>520</v>
      </c>
      <c r="G50" s="136" t="e">
        <f>NA()</f>
        <v>#N/A</v>
      </c>
      <c r="H50" s="136" t="e">
        <f>NA()</f>
        <v>#N/A</v>
      </c>
      <c r="I50" s="136">
        <f>IF(ISNUMBER('実質公債費比率（分子）の構造'!M$53),'実質公債費比率（分子）の構造'!M$53,NA())</f>
        <v>486</v>
      </c>
      <c r="J50" s="136" t="e">
        <f>NA()</f>
        <v>#N/A</v>
      </c>
      <c r="K50" s="136" t="e">
        <f>NA()</f>
        <v>#N/A</v>
      </c>
      <c r="L50" s="136">
        <f>IF(ISNUMBER('実質公債費比率（分子）の構造'!N$53),'実質公債費比率（分子）の構造'!N$53,NA())</f>
        <v>886</v>
      </c>
      <c r="M50" s="136" t="e">
        <f>NA()</f>
        <v>#N/A</v>
      </c>
      <c r="N50" s="136" t="e">
        <f>NA()</f>
        <v>#N/A</v>
      </c>
      <c r="O50" s="136">
        <f>IF(ISNUMBER('実質公債費比率（分子）の構造'!O$53),'実質公債費比率（分子）の構造'!O$53,NA())</f>
        <v>305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6756</v>
      </c>
      <c r="E56" s="135"/>
      <c r="F56" s="135"/>
      <c r="G56" s="135">
        <f>'将来負担比率（分子）の構造'!J$51</f>
        <v>6921</v>
      </c>
      <c r="H56" s="135"/>
      <c r="I56" s="135"/>
      <c r="J56" s="135">
        <f>'将来負担比率（分子）の構造'!K$51</f>
        <v>7447</v>
      </c>
      <c r="K56" s="135"/>
      <c r="L56" s="135"/>
      <c r="M56" s="135">
        <f>'将来負担比率（分子）の構造'!L$51</f>
        <v>7986</v>
      </c>
      <c r="N56" s="135"/>
      <c r="O56" s="135"/>
      <c r="P56" s="135">
        <f>'将来負担比率（分子）の構造'!M$51</f>
        <v>8352</v>
      </c>
    </row>
    <row r="57" spans="1:16">
      <c r="A57" s="135" t="s">
        <v>35</v>
      </c>
      <c r="B57" s="135"/>
      <c r="C57" s="135"/>
      <c r="D57" s="135">
        <f>'将来負担比率（分子）の構造'!I$50</f>
        <v>6</v>
      </c>
      <c r="E57" s="135"/>
      <c r="F57" s="135"/>
      <c r="G57" s="135">
        <f>'将来負担比率（分子）の構造'!J$50</f>
        <v>4</v>
      </c>
      <c r="H57" s="135"/>
      <c r="I57" s="135"/>
      <c r="J57" s="135">
        <f>'将来負担比率（分子）の構造'!K$50</f>
        <v>3</v>
      </c>
      <c r="K57" s="135"/>
      <c r="L57" s="135"/>
      <c r="M57" s="135">
        <f>'将来負担比率（分子）の構造'!L$50</f>
        <v>2</v>
      </c>
      <c r="N57" s="135"/>
      <c r="O57" s="135"/>
      <c r="P57" s="135">
        <f>'将来負担比率（分子）の構造'!M$50</f>
        <v>1</v>
      </c>
    </row>
    <row r="58" spans="1:16">
      <c r="A58" s="135" t="s">
        <v>34</v>
      </c>
      <c r="B58" s="135"/>
      <c r="C58" s="135"/>
      <c r="D58" s="135">
        <f>'将来負担比率（分子）の構造'!I$49</f>
        <v>1791</v>
      </c>
      <c r="E58" s="135"/>
      <c r="F58" s="135"/>
      <c r="G58" s="135">
        <f>'将来負担比率（分子）の構造'!J$49</f>
        <v>2232</v>
      </c>
      <c r="H58" s="135"/>
      <c r="I58" s="135"/>
      <c r="J58" s="135">
        <f>'将来負担比率（分子）の構造'!K$49</f>
        <v>2701</v>
      </c>
      <c r="K58" s="135"/>
      <c r="L58" s="135"/>
      <c r="M58" s="135">
        <f>'将来負担比率（分子）の構造'!L$49</f>
        <v>2956</v>
      </c>
      <c r="N58" s="135"/>
      <c r="O58" s="135"/>
      <c r="P58" s="135">
        <f>'将来負担比率（分子）の構造'!M$49</f>
        <v>3349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373</v>
      </c>
      <c r="C61" s="135"/>
      <c r="D61" s="135"/>
      <c r="E61" s="135">
        <f>'将来負担比率（分子）の構造'!J$46</f>
        <v>415</v>
      </c>
      <c r="F61" s="135"/>
      <c r="G61" s="135"/>
      <c r="H61" s="135">
        <f>'将来負担比率（分子）の構造'!K$46</f>
        <v>92</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1663</v>
      </c>
      <c r="C62" s="135"/>
      <c r="D62" s="135"/>
      <c r="E62" s="135">
        <f>'将来負担比率（分子）の構造'!J$45</f>
        <v>1847</v>
      </c>
      <c r="F62" s="135"/>
      <c r="G62" s="135"/>
      <c r="H62" s="135">
        <f>'将来負担比率（分子）の構造'!K$45</f>
        <v>1576</v>
      </c>
      <c r="I62" s="135"/>
      <c r="J62" s="135"/>
      <c r="K62" s="135">
        <f>'将来負担比率（分子）の構造'!L$45</f>
        <v>1090</v>
      </c>
      <c r="L62" s="135"/>
      <c r="M62" s="135"/>
      <c r="N62" s="135">
        <f>'将来負担比率（分子）の構造'!M$45</f>
        <v>901</v>
      </c>
      <c r="O62" s="135"/>
      <c r="P62" s="135"/>
    </row>
    <row r="63" spans="1:16">
      <c r="A63" s="135" t="s">
        <v>28</v>
      </c>
      <c r="B63" s="135">
        <f>'将来負担比率（分子）の構造'!I$44</f>
        <v>1276</v>
      </c>
      <c r="C63" s="135"/>
      <c r="D63" s="135"/>
      <c r="E63" s="135">
        <f>'将来負担比率（分子）の構造'!J$44</f>
        <v>1069</v>
      </c>
      <c r="F63" s="135"/>
      <c r="G63" s="135"/>
      <c r="H63" s="135">
        <f>'将来負担比率（分子）の構造'!K$44</f>
        <v>797</v>
      </c>
      <c r="I63" s="135"/>
      <c r="J63" s="135"/>
      <c r="K63" s="135">
        <f>'将来負担比率（分子）の構造'!L$44</f>
        <v>576</v>
      </c>
      <c r="L63" s="135"/>
      <c r="M63" s="135"/>
      <c r="N63" s="135">
        <f>'将来負担比率（分子）の構造'!M$44</f>
        <v>823</v>
      </c>
      <c r="O63" s="135"/>
      <c r="P63" s="135"/>
    </row>
    <row r="64" spans="1:16">
      <c r="A64" s="135" t="s">
        <v>27</v>
      </c>
      <c r="B64" s="135">
        <f>'将来負担比率（分子）の構造'!I$43</f>
        <v>1823</v>
      </c>
      <c r="C64" s="135"/>
      <c r="D64" s="135"/>
      <c r="E64" s="135">
        <f>'将来負担比率（分子）の構造'!J$43</f>
        <v>2337</v>
      </c>
      <c r="F64" s="135"/>
      <c r="G64" s="135"/>
      <c r="H64" s="135">
        <f>'将来負担比率（分子）の構造'!K$43</f>
        <v>2871</v>
      </c>
      <c r="I64" s="135"/>
      <c r="J64" s="135"/>
      <c r="K64" s="135">
        <f>'将来負担比率（分子）の構造'!L$43</f>
        <v>2877</v>
      </c>
      <c r="L64" s="135"/>
      <c r="M64" s="135"/>
      <c r="N64" s="135">
        <f>'将来負担比率（分子）の構造'!M$43</f>
        <v>2873</v>
      </c>
      <c r="O64" s="135"/>
      <c r="P64" s="135"/>
    </row>
    <row r="65" spans="1:16">
      <c r="A65" s="135" t="s">
        <v>26</v>
      </c>
      <c r="B65" s="135">
        <f>'将来負担比率（分子）の構造'!I$42</f>
        <v>272</v>
      </c>
      <c r="C65" s="135"/>
      <c r="D65" s="135"/>
      <c r="E65" s="135">
        <f>'将来負担比率（分子）の構造'!J$42</f>
        <v>223</v>
      </c>
      <c r="F65" s="135"/>
      <c r="G65" s="135"/>
      <c r="H65" s="135">
        <f>'将来負担比率（分子）の構造'!K$42</f>
        <v>181</v>
      </c>
      <c r="I65" s="135"/>
      <c r="J65" s="135"/>
      <c r="K65" s="135">
        <f>'将来負担比率（分子）の構造'!L$42</f>
        <v>144</v>
      </c>
      <c r="L65" s="135"/>
      <c r="M65" s="135"/>
      <c r="N65" s="135">
        <f>'将来負担比率（分子）の構造'!M$42</f>
        <v>124</v>
      </c>
      <c r="O65" s="135"/>
      <c r="P65" s="135"/>
    </row>
    <row r="66" spans="1:16">
      <c r="A66" s="135" t="s">
        <v>25</v>
      </c>
      <c r="B66" s="135">
        <f>'将来負担比率（分子）の構造'!I$41</f>
        <v>6498</v>
      </c>
      <c r="C66" s="135"/>
      <c r="D66" s="135"/>
      <c r="E66" s="135">
        <f>'将来負担比率（分子）の構造'!J$41</f>
        <v>6519</v>
      </c>
      <c r="F66" s="135"/>
      <c r="G66" s="135"/>
      <c r="H66" s="135">
        <f>'将来負担比率（分子）の構造'!K$41</f>
        <v>6956</v>
      </c>
      <c r="I66" s="135"/>
      <c r="J66" s="135"/>
      <c r="K66" s="135">
        <f>'将来負担比率（分子）の構造'!L$41</f>
        <v>8087</v>
      </c>
      <c r="L66" s="135"/>
      <c r="M66" s="135"/>
      <c r="N66" s="135">
        <f>'将来負担比率（分子）の構造'!M$41</f>
        <v>8418</v>
      </c>
      <c r="O66" s="135"/>
      <c r="P66" s="135"/>
    </row>
    <row r="67" spans="1:16">
      <c r="A67" s="135" t="s">
        <v>63</v>
      </c>
      <c r="B67" s="135" t="e">
        <f>NA()</f>
        <v>#N/A</v>
      </c>
      <c r="C67" s="135">
        <f>IF(ISNUMBER('将来負担比率（分子）の構造'!I$52), IF('将来負担比率（分子）の構造'!I$52 &lt; 0, 0, '将来負担比率（分子）の構造'!I$52), NA())</f>
        <v>3353</v>
      </c>
      <c r="D67" s="135" t="e">
        <f>NA()</f>
        <v>#N/A</v>
      </c>
      <c r="E67" s="135" t="e">
        <f>NA()</f>
        <v>#N/A</v>
      </c>
      <c r="F67" s="135">
        <f>IF(ISNUMBER('将来負担比率（分子）の構造'!J$52), IF('将来負担比率（分子）の構造'!J$52 &lt; 0, 0, '将来負担比率（分子）の構造'!J$52), NA())</f>
        <v>3254</v>
      </c>
      <c r="G67" s="135" t="e">
        <f>NA()</f>
        <v>#N/A</v>
      </c>
      <c r="H67" s="135" t="e">
        <f>NA()</f>
        <v>#N/A</v>
      </c>
      <c r="I67" s="135">
        <f>IF(ISNUMBER('将来負担比率（分子）の構造'!K$52), IF('将来負担比率（分子）の構造'!K$52 &lt; 0, 0, '将来負担比率（分子）の構造'!K$52), NA())</f>
        <v>2321</v>
      </c>
      <c r="J67" s="135" t="e">
        <f>NA()</f>
        <v>#N/A</v>
      </c>
      <c r="K67" s="135" t="e">
        <f>NA()</f>
        <v>#N/A</v>
      </c>
      <c r="L67" s="135">
        <f>IF(ISNUMBER('将来負担比率（分子）の構造'!L$52), IF('将来負担比率（分子）の構造'!L$52 &lt; 0, 0, '将来負担比率（分子）の構造'!L$52), NA())</f>
        <v>1830</v>
      </c>
      <c r="M67" s="135" t="e">
        <f>NA()</f>
        <v>#N/A</v>
      </c>
      <c r="N67" s="135" t="e">
        <f>NA()</f>
        <v>#N/A</v>
      </c>
      <c r="O67" s="135">
        <f>IF(ISNUMBER('将来負担比率（分子）の構造'!M$52), IF('将来負担比率（分子）の構造'!M$52 &lt; 0, 0, '将来負担比率（分子）の構造'!M$52), NA())</f>
        <v>1438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15" zoomScaleNormal="11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3841306</v>
      </c>
      <c r="S5" s="583"/>
      <c r="T5" s="583"/>
      <c r="U5" s="583"/>
      <c r="V5" s="583"/>
      <c r="W5" s="583"/>
      <c r="X5" s="583"/>
      <c r="Y5" s="584"/>
      <c r="Z5" s="585">
        <v>38.700000000000003</v>
      </c>
      <c r="AA5" s="585"/>
      <c r="AB5" s="585"/>
      <c r="AC5" s="585"/>
      <c r="AD5" s="586">
        <v>3841306</v>
      </c>
      <c r="AE5" s="586"/>
      <c r="AF5" s="586"/>
      <c r="AG5" s="586"/>
      <c r="AH5" s="586"/>
      <c r="AI5" s="586"/>
      <c r="AJ5" s="586"/>
      <c r="AK5" s="586"/>
      <c r="AL5" s="587">
        <v>71.5</v>
      </c>
      <c r="AM5" s="588"/>
      <c r="AN5" s="588"/>
      <c r="AO5" s="589"/>
      <c r="AP5" s="579" t="s">
        <v>209</v>
      </c>
      <c r="AQ5" s="580"/>
      <c r="AR5" s="580"/>
      <c r="AS5" s="580"/>
      <c r="AT5" s="580"/>
      <c r="AU5" s="580"/>
      <c r="AV5" s="580"/>
      <c r="AW5" s="580"/>
      <c r="AX5" s="580"/>
      <c r="AY5" s="580"/>
      <c r="AZ5" s="580"/>
      <c r="BA5" s="580"/>
      <c r="BB5" s="580"/>
      <c r="BC5" s="580"/>
      <c r="BD5" s="580"/>
      <c r="BE5" s="580"/>
      <c r="BF5" s="581"/>
      <c r="BG5" s="593">
        <v>3841306</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117708</v>
      </c>
      <c r="S6" s="594"/>
      <c r="T6" s="594"/>
      <c r="U6" s="594"/>
      <c r="V6" s="594"/>
      <c r="W6" s="594"/>
      <c r="X6" s="594"/>
      <c r="Y6" s="595"/>
      <c r="Z6" s="596">
        <v>1.2</v>
      </c>
      <c r="AA6" s="596"/>
      <c r="AB6" s="596"/>
      <c r="AC6" s="596"/>
      <c r="AD6" s="597">
        <v>117708</v>
      </c>
      <c r="AE6" s="597"/>
      <c r="AF6" s="597"/>
      <c r="AG6" s="597"/>
      <c r="AH6" s="597"/>
      <c r="AI6" s="597"/>
      <c r="AJ6" s="597"/>
      <c r="AK6" s="597"/>
      <c r="AL6" s="598">
        <v>2.2000000000000002</v>
      </c>
      <c r="AM6" s="599"/>
      <c r="AN6" s="599"/>
      <c r="AO6" s="600"/>
      <c r="AP6" s="590" t="s">
        <v>215</v>
      </c>
      <c r="AQ6" s="591"/>
      <c r="AR6" s="591"/>
      <c r="AS6" s="591"/>
      <c r="AT6" s="591"/>
      <c r="AU6" s="591"/>
      <c r="AV6" s="591"/>
      <c r="AW6" s="591"/>
      <c r="AX6" s="591"/>
      <c r="AY6" s="591"/>
      <c r="AZ6" s="591"/>
      <c r="BA6" s="591"/>
      <c r="BB6" s="591"/>
      <c r="BC6" s="591"/>
      <c r="BD6" s="591"/>
      <c r="BE6" s="591"/>
      <c r="BF6" s="592"/>
      <c r="BG6" s="593">
        <v>3841306</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96664</v>
      </c>
      <c r="CS6" s="594"/>
      <c r="CT6" s="594"/>
      <c r="CU6" s="594"/>
      <c r="CV6" s="594"/>
      <c r="CW6" s="594"/>
      <c r="CX6" s="594"/>
      <c r="CY6" s="595"/>
      <c r="CZ6" s="596">
        <v>1</v>
      </c>
      <c r="DA6" s="596"/>
      <c r="DB6" s="596"/>
      <c r="DC6" s="596"/>
      <c r="DD6" s="602" t="s">
        <v>210</v>
      </c>
      <c r="DE6" s="594"/>
      <c r="DF6" s="594"/>
      <c r="DG6" s="594"/>
      <c r="DH6" s="594"/>
      <c r="DI6" s="594"/>
      <c r="DJ6" s="594"/>
      <c r="DK6" s="594"/>
      <c r="DL6" s="594"/>
      <c r="DM6" s="594"/>
      <c r="DN6" s="594"/>
      <c r="DO6" s="594"/>
      <c r="DP6" s="595"/>
      <c r="DQ6" s="602">
        <v>96664</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5436</v>
      </c>
      <c r="S7" s="594"/>
      <c r="T7" s="594"/>
      <c r="U7" s="594"/>
      <c r="V7" s="594"/>
      <c r="W7" s="594"/>
      <c r="X7" s="594"/>
      <c r="Y7" s="595"/>
      <c r="Z7" s="596">
        <v>0.1</v>
      </c>
      <c r="AA7" s="596"/>
      <c r="AB7" s="596"/>
      <c r="AC7" s="596"/>
      <c r="AD7" s="597">
        <v>5436</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1694073</v>
      </c>
      <c r="BH7" s="594"/>
      <c r="BI7" s="594"/>
      <c r="BJ7" s="594"/>
      <c r="BK7" s="594"/>
      <c r="BL7" s="594"/>
      <c r="BM7" s="594"/>
      <c r="BN7" s="595"/>
      <c r="BO7" s="596">
        <v>44.1</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1580390</v>
      </c>
      <c r="CS7" s="594"/>
      <c r="CT7" s="594"/>
      <c r="CU7" s="594"/>
      <c r="CV7" s="594"/>
      <c r="CW7" s="594"/>
      <c r="CX7" s="594"/>
      <c r="CY7" s="595"/>
      <c r="CZ7" s="596">
        <v>16.899999999999999</v>
      </c>
      <c r="DA7" s="596"/>
      <c r="DB7" s="596"/>
      <c r="DC7" s="596"/>
      <c r="DD7" s="602">
        <v>4644</v>
      </c>
      <c r="DE7" s="594"/>
      <c r="DF7" s="594"/>
      <c r="DG7" s="594"/>
      <c r="DH7" s="594"/>
      <c r="DI7" s="594"/>
      <c r="DJ7" s="594"/>
      <c r="DK7" s="594"/>
      <c r="DL7" s="594"/>
      <c r="DM7" s="594"/>
      <c r="DN7" s="594"/>
      <c r="DO7" s="594"/>
      <c r="DP7" s="595"/>
      <c r="DQ7" s="602">
        <v>1437391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24746</v>
      </c>
      <c r="S8" s="594"/>
      <c r="T8" s="594"/>
      <c r="U8" s="594"/>
      <c r="V8" s="594"/>
      <c r="W8" s="594"/>
      <c r="X8" s="594"/>
      <c r="Y8" s="595"/>
      <c r="Z8" s="596">
        <v>0.2</v>
      </c>
      <c r="AA8" s="596"/>
      <c r="AB8" s="596"/>
      <c r="AC8" s="596"/>
      <c r="AD8" s="597">
        <v>24746</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53085</v>
      </c>
      <c r="BH8" s="594"/>
      <c r="BI8" s="594"/>
      <c r="BJ8" s="594"/>
      <c r="BK8" s="594"/>
      <c r="BL8" s="594"/>
      <c r="BM8" s="594"/>
      <c r="BN8" s="595"/>
      <c r="BO8" s="596">
        <v>1.4</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3083729</v>
      </c>
      <c r="CS8" s="594"/>
      <c r="CT8" s="594"/>
      <c r="CU8" s="594"/>
      <c r="CV8" s="594"/>
      <c r="CW8" s="594"/>
      <c r="CX8" s="594"/>
      <c r="CY8" s="595"/>
      <c r="CZ8" s="596">
        <v>33</v>
      </c>
      <c r="DA8" s="596"/>
      <c r="DB8" s="596"/>
      <c r="DC8" s="596"/>
      <c r="DD8" s="602" t="s">
        <v>210</v>
      </c>
      <c r="DE8" s="594"/>
      <c r="DF8" s="594"/>
      <c r="DG8" s="594"/>
      <c r="DH8" s="594"/>
      <c r="DI8" s="594"/>
      <c r="DJ8" s="594"/>
      <c r="DK8" s="594"/>
      <c r="DL8" s="594"/>
      <c r="DM8" s="594"/>
      <c r="DN8" s="594"/>
      <c r="DO8" s="594"/>
      <c r="DP8" s="595"/>
      <c r="DQ8" s="602">
        <v>1631257</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15183</v>
      </c>
      <c r="S9" s="594"/>
      <c r="T9" s="594"/>
      <c r="U9" s="594"/>
      <c r="V9" s="594"/>
      <c r="W9" s="594"/>
      <c r="X9" s="594"/>
      <c r="Y9" s="595"/>
      <c r="Z9" s="596">
        <v>0.2</v>
      </c>
      <c r="AA9" s="596"/>
      <c r="AB9" s="596"/>
      <c r="AC9" s="596"/>
      <c r="AD9" s="597">
        <v>15183</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1294420</v>
      </c>
      <c r="BH9" s="594"/>
      <c r="BI9" s="594"/>
      <c r="BJ9" s="594"/>
      <c r="BK9" s="594"/>
      <c r="BL9" s="594"/>
      <c r="BM9" s="594"/>
      <c r="BN9" s="595"/>
      <c r="BO9" s="596">
        <v>33.700000000000003</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678793</v>
      </c>
      <c r="CS9" s="594"/>
      <c r="CT9" s="594"/>
      <c r="CU9" s="594"/>
      <c r="CV9" s="594"/>
      <c r="CW9" s="594"/>
      <c r="CX9" s="594"/>
      <c r="CY9" s="595"/>
      <c r="CZ9" s="596">
        <v>7.3</v>
      </c>
      <c r="DA9" s="596"/>
      <c r="DB9" s="596"/>
      <c r="DC9" s="596"/>
      <c r="DD9" s="602">
        <v>3270</v>
      </c>
      <c r="DE9" s="594"/>
      <c r="DF9" s="594"/>
      <c r="DG9" s="594"/>
      <c r="DH9" s="594"/>
      <c r="DI9" s="594"/>
      <c r="DJ9" s="594"/>
      <c r="DK9" s="594"/>
      <c r="DL9" s="594"/>
      <c r="DM9" s="594"/>
      <c r="DN9" s="594"/>
      <c r="DO9" s="594"/>
      <c r="DP9" s="595"/>
      <c r="DQ9" s="602">
        <v>657107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321716</v>
      </c>
      <c r="S10" s="594"/>
      <c r="T10" s="594"/>
      <c r="U10" s="594"/>
      <c r="V10" s="594"/>
      <c r="W10" s="594"/>
      <c r="X10" s="594"/>
      <c r="Y10" s="595"/>
      <c r="Z10" s="596">
        <v>3.2</v>
      </c>
      <c r="AA10" s="596"/>
      <c r="AB10" s="596"/>
      <c r="AC10" s="596"/>
      <c r="AD10" s="597">
        <v>321716</v>
      </c>
      <c r="AE10" s="597"/>
      <c r="AF10" s="597"/>
      <c r="AG10" s="597"/>
      <c r="AH10" s="597"/>
      <c r="AI10" s="597"/>
      <c r="AJ10" s="597"/>
      <c r="AK10" s="597"/>
      <c r="AL10" s="598">
        <v>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98660</v>
      </c>
      <c r="BH10" s="594"/>
      <c r="BI10" s="594"/>
      <c r="BJ10" s="594"/>
      <c r="BK10" s="594"/>
      <c r="BL10" s="594"/>
      <c r="BM10" s="594"/>
      <c r="BN10" s="595"/>
      <c r="BO10" s="596">
        <v>2.6</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60</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60</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10173</v>
      </c>
      <c r="S11" s="594"/>
      <c r="T11" s="594"/>
      <c r="U11" s="594"/>
      <c r="V11" s="594"/>
      <c r="W11" s="594"/>
      <c r="X11" s="594"/>
      <c r="Y11" s="595"/>
      <c r="Z11" s="596">
        <v>0.1</v>
      </c>
      <c r="AA11" s="596"/>
      <c r="AB11" s="596"/>
      <c r="AC11" s="596"/>
      <c r="AD11" s="597">
        <v>10173</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247908</v>
      </c>
      <c r="BH11" s="594"/>
      <c r="BI11" s="594"/>
      <c r="BJ11" s="594"/>
      <c r="BK11" s="594"/>
      <c r="BL11" s="594"/>
      <c r="BM11" s="594"/>
      <c r="BN11" s="595"/>
      <c r="BO11" s="596">
        <v>6.5</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748036</v>
      </c>
      <c r="CS11" s="594"/>
      <c r="CT11" s="594"/>
      <c r="CU11" s="594"/>
      <c r="CV11" s="594"/>
      <c r="CW11" s="594"/>
      <c r="CX11" s="594"/>
      <c r="CY11" s="595"/>
      <c r="CZ11" s="596">
        <v>8</v>
      </c>
      <c r="DA11" s="596"/>
      <c r="DB11" s="596"/>
      <c r="DC11" s="596"/>
      <c r="DD11" s="602" t="s">
        <v>112</v>
      </c>
      <c r="DE11" s="594"/>
      <c r="DF11" s="594"/>
      <c r="DG11" s="594"/>
      <c r="DH11" s="594"/>
      <c r="DI11" s="594"/>
      <c r="DJ11" s="594"/>
      <c r="DK11" s="594"/>
      <c r="DL11" s="594"/>
      <c r="DM11" s="594"/>
      <c r="DN11" s="594"/>
      <c r="DO11" s="594"/>
      <c r="DP11" s="595"/>
      <c r="DQ11" s="602">
        <v>254891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1804111</v>
      </c>
      <c r="BH12" s="594"/>
      <c r="BI12" s="594"/>
      <c r="BJ12" s="594"/>
      <c r="BK12" s="594"/>
      <c r="BL12" s="594"/>
      <c r="BM12" s="594"/>
      <c r="BN12" s="595"/>
      <c r="BO12" s="596">
        <v>47</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25115</v>
      </c>
      <c r="CS12" s="594"/>
      <c r="CT12" s="594"/>
      <c r="CU12" s="594"/>
      <c r="CV12" s="594"/>
      <c r="CW12" s="594"/>
      <c r="CX12" s="594"/>
      <c r="CY12" s="595"/>
      <c r="CZ12" s="596">
        <v>0.3</v>
      </c>
      <c r="DA12" s="596"/>
      <c r="DB12" s="596"/>
      <c r="DC12" s="596"/>
      <c r="DD12" s="602">
        <v>1270</v>
      </c>
      <c r="DE12" s="594"/>
      <c r="DF12" s="594"/>
      <c r="DG12" s="594"/>
      <c r="DH12" s="594"/>
      <c r="DI12" s="594"/>
      <c r="DJ12" s="594"/>
      <c r="DK12" s="594"/>
      <c r="DL12" s="594"/>
      <c r="DM12" s="594"/>
      <c r="DN12" s="594"/>
      <c r="DO12" s="594"/>
      <c r="DP12" s="595"/>
      <c r="DQ12" s="602">
        <v>23390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22886</v>
      </c>
      <c r="S13" s="594"/>
      <c r="T13" s="594"/>
      <c r="U13" s="594"/>
      <c r="V13" s="594"/>
      <c r="W13" s="594"/>
      <c r="X13" s="594"/>
      <c r="Y13" s="595"/>
      <c r="Z13" s="596">
        <v>0.2</v>
      </c>
      <c r="AA13" s="596"/>
      <c r="AB13" s="596"/>
      <c r="AC13" s="596"/>
      <c r="AD13" s="597">
        <v>22886</v>
      </c>
      <c r="AE13" s="597"/>
      <c r="AF13" s="597"/>
      <c r="AG13" s="597"/>
      <c r="AH13" s="597"/>
      <c r="AI13" s="597"/>
      <c r="AJ13" s="597"/>
      <c r="AK13" s="597"/>
      <c r="AL13" s="598">
        <v>0.4</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1802429</v>
      </c>
      <c r="BH13" s="594"/>
      <c r="BI13" s="594"/>
      <c r="BJ13" s="594"/>
      <c r="BK13" s="594"/>
      <c r="BL13" s="594"/>
      <c r="BM13" s="594"/>
      <c r="BN13" s="595"/>
      <c r="BO13" s="596">
        <v>46.9</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778474</v>
      </c>
      <c r="CS13" s="594"/>
      <c r="CT13" s="594"/>
      <c r="CU13" s="594"/>
      <c r="CV13" s="594"/>
      <c r="CW13" s="594"/>
      <c r="CX13" s="594"/>
      <c r="CY13" s="595"/>
      <c r="CZ13" s="596">
        <v>8.3000000000000007</v>
      </c>
      <c r="DA13" s="596"/>
      <c r="DB13" s="596"/>
      <c r="DC13" s="596"/>
      <c r="DD13" s="602">
        <v>460890</v>
      </c>
      <c r="DE13" s="594"/>
      <c r="DF13" s="594"/>
      <c r="DG13" s="594"/>
      <c r="DH13" s="594"/>
      <c r="DI13" s="594"/>
      <c r="DJ13" s="594"/>
      <c r="DK13" s="594"/>
      <c r="DL13" s="594"/>
      <c r="DM13" s="594"/>
      <c r="DN13" s="594"/>
      <c r="DO13" s="594"/>
      <c r="DP13" s="595"/>
      <c r="DQ13" s="602">
        <v>339841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69487</v>
      </c>
      <c r="BH14" s="594"/>
      <c r="BI14" s="594"/>
      <c r="BJ14" s="594"/>
      <c r="BK14" s="594"/>
      <c r="BL14" s="594"/>
      <c r="BM14" s="594"/>
      <c r="BN14" s="595"/>
      <c r="BO14" s="596">
        <v>1.8</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474556</v>
      </c>
      <c r="CS14" s="594"/>
      <c r="CT14" s="594"/>
      <c r="CU14" s="594"/>
      <c r="CV14" s="594"/>
      <c r="CW14" s="594"/>
      <c r="CX14" s="594"/>
      <c r="CY14" s="595"/>
      <c r="CZ14" s="596">
        <v>5.0999999999999996</v>
      </c>
      <c r="DA14" s="596"/>
      <c r="DB14" s="596"/>
      <c r="DC14" s="596"/>
      <c r="DD14" s="602">
        <v>378</v>
      </c>
      <c r="DE14" s="594"/>
      <c r="DF14" s="594"/>
      <c r="DG14" s="594"/>
      <c r="DH14" s="594"/>
      <c r="DI14" s="594"/>
      <c r="DJ14" s="594"/>
      <c r="DK14" s="594"/>
      <c r="DL14" s="594"/>
      <c r="DM14" s="594"/>
      <c r="DN14" s="594"/>
      <c r="DO14" s="594"/>
      <c r="DP14" s="595"/>
      <c r="DQ14" s="602">
        <v>466013</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19743</v>
      </c>
      <c r="S15" s="594"/>
      <c r="T15" s="594"/>
      <c r="U15" s="594"/>
      <c r="V15" s="594"/>
      <c r="W15" s="594"/>
      <c r="X15" s="594"/>
      <c r="Y15" s="595"/>
      <c r="Z15" s="596">
        <v>0.2</v>
      </c>
      <c r="AA15" s="596"/>
      <c r="AB15" s="596"/>
      <c r="AC15" s="596"/>
      <c r="AD15" s="597">
        <v>19743</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273635</v>
      </c>
      <c r="BH15" s="594"/>
      <c r="BI15" s="594"/>
      <c r="BJ15" s="594"/>
      <c r="BK15" s="594"/>
      <c r="BL15" s="594"/>
      <c r="BM15" s="594"/>
      <c r="BN15" s="595"/>
      <c r="BO15" s="596">
        <v>7.1</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1181272</v>
      </c>
      <c r="CS15" s="594"/>
      <c r="CT15" s="594"/>
      <c r="CU15" s="594"/>
      <c r="CV15" s="594"/>
      <c r="CW15" s="594"/>
      <c r="CX15" s="594"/>
      <c r="CY15" s="595"/>
      <c r="CZ15" s="596">
        <v>12.6</v>
      </c>
      <c r="DA15" s="596"/>
      <c r="DB15" s="596"/>
      <c r="DC15" s="596"/>
      <c r="DD15" s="602">
        <v>413184</v>
      </c>
      <c r="DE15" s="594"/>
      <c r="DF15" s="594"/>
      <c r="DG15" s="594"/>
      <c r="DH15" s="594"/>
      <c r="DI15" s="594"/>
      <c r="DJ15" s="594"/>
      <c r="DK15" s="594"/>
      <c r="DL15" s="594"/>
      <c r="DM15" s="594"/>
      <c r="DN15" s="594"/>
      <c r="DO15" s="594"/>
      <c r="DP15" s="595"/>
      <c r="DQ15" s="602">
        <v>752241</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1181587</v>
      </c>
      <c r="S16" s="594"/>
      <c r="T16" s="594"/>
      <c r="U16" s="594"/>
      <c r="V16" s="594"/>
      <c r="W16" s="594"/>
      <c r="X16" s="594"/>
      <c r="Y16" s="595"/>
      <c r="Z16" s="596">
        <v>11.9</v>
      </c>
      <c r="AA16" s="596"/>
      <c r="AB16" s="596"/>
      <c r="AC16" s="596"/>
      <c r="AD16" s="597">
        <v>973531</v>
      </c>
      <c r="AE16" s="597"/>
      <c r="AF16" s="597"/>
      <c r="AG16" s="597"/>
      <c r="AH16" s="597"/>
      <c r="AI16" s="597"/>
      <c r="AJ16" s="597"/>
      <c r="AK16" s="597"/>
      <c r="AL16" s="598">
        <v>18.100000000000001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973531</v>
      </c>
      <c r="S17" s="594"/>
      <c r="T17" s="594"/>
      <c r="U17" s="594"/>
      <c r="V17" s="594"/>
      <c r="W17" s="594"/>
      <c r="X17" s="594"/>
      <c r="Y17" s="595"/>
      <c r="Z17" s="596">
        <v>9.8000000000000007</v>
      </c>
      <c r="AA17" s="596"/>
      <c r="AB17" s="596"/>
      <c r="AC17" s="596"/>
      <c r="AD17" s="597">
        <v>973531</v>
      </c>
      <c r="AE17" s="597"/>
      <c r="AF17" s="597"/>
      <c r="AG17" s="597"/>
      <c r="AH17" s="597"/>
      <c r="AI17" s="597"/>
      <c r="AJ17" s="597"/>
      <c r="AK17" s="597"/>
      <c r="AL17" s="598">
        <v>18.100000000000001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695087</v>
      </c>
      <c r="CS17" s="594"/>
      <c r="CT17" s="594"/>
      <c r="CU17" s="594"/>
      <c r="CV17" s="594"/>
      <c r="CW17" s="594"/>
      <c r="CX17" s="594"/>
      <c r="CY17" s="595"/>
      <c r="CZ17" s="596">
        <v>7.4</v>
      </c>
      <c r="DA17" s="596"/>
      <c r="DB17" s="596"/>
      <c r="DC17" s="596"/>
      <c r="DD17" s="602" t="s">
        <v>112</v>
      </c>
      <c r="DE17" s="594"/>
      <c r="DF17" s="594"/>
      <c r="DG17" s="594"/>
      <c r="DH17" s="594"/>
      <c r="DI17" s="594"/>
      <c r="DJ17" s="594"/>
      <c r="DK17" s="594"/>
      <c r="DL17" s="594"/>
      <c r="DM17" s="594"/>
      <c r="DN17" s="594"/>
      <c r="DO17" s="594"/>
      <c r="DP17" s="595"/>
      <c r="DQ17" s="602">
        <v>672188</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208054</v>
      </c>
      <c r="S18" s="594"/>
      <c r="T18" s="594"/>
      <c r="U18" s="594"/>
      <c r="V18" s="594"/>
      <c r="W18" s="594"/>
      <c r="X18" s="594"/>
      <c r="Y18" s="595"/>
      <c r="Z18" s="596">
        <v>2.1</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5560484</v>
      </c>
      <c r="S20" s="594"/>
      <c r="T20" s="594"/>
      <c r="U20" s="594"/>
      <c r="V20" s="594"/>
      <c r="W20" s="594"/>
      <c r="X20" s="594"/>
      <c r="Y20" s="595"/>
      <c r="Z20" s="596">
        <v>56</v>
      </c>
      <c r="AA20" s="596"/>
      <c r="AB20" s="596"/>
      <c r="AC20" s="596"/>
      <c r="AD20" s="597">
        <v>5352428</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9342176</v>
      </c>
      <c r="CS20" s="594"/>
      <c r="CT20" s="594"/>
      <c r="CU20" s="594"/>
      <c r="CV20" s="594"/>
      <c r="CW20" s="594"/>
      <c r="CX20" s="594"/>
      <c r="CY20" s="595"/>
      <c r="CZ20" s="596">
        <v>100</v>
      </c>
      <c r="DA20" s="596"/>
      <c r="DB20" s="596"/>
      <c r="DC20" s="596"/>
      <c r="DD20" s="602">
        <v>883636</v>
      </c>
      <c r="DE20" s="594"/>
      <c r="DF20" s="594"/>
      <c r="DG20" s="594"/>
      <c r="DH20" s="594"/>
      <c r="DI20" s="594"/>
      <c r="DJ20" s="594"/>
      <c r="DK20" s="594"/>
      <c r="DL20" s="594"/>
      <c r="DM20" s="594"/>
      <c r="DN20" s="594"/>
      <c r="DO20" s="594"/>
      <c r="DP20" s="595"/>
      <c r="DQ20" s="602">
        <v>6331043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6604</v>
      </c>
      <c r="S21" s="594"/>
      <c r="T21" s="594"/>
      <c r="U21" s="594"/>
      <c r="V21" s="594"/>
      <c r="W21" s="594"/>
      <c r="X21" s="594"/>
      <c r="Y21" s="595"/>
      <c r="Z21" s="596">
        <v>0.1</v>
      </c>
      <c r="AA21" s="596"/>
      <c r="AB21" s="596"/>
      <c r="AC21" s="596"/>
      <c r="AD21" s="597">
        <v>6604</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141514</v>
      </c>
      <c r="S22" s="594"/>
      <c r="T22" s="594"/>
      <c r="U22" s="594"/>
      <c r="V22" s="594"/>
      <c r="W22" s="594"/>
      <c r="X22" s="594"/>
      <c r="Y22" s="595"/>
      <c r="Z22" s="596">
        <v>1.4</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171362</v>
      </c>
      <c r="S23" s="594"/>
      <c r="T23" s="594"/>
      <c r="U23" s="594"/>
      <c r="V23" s="594"/>
      <c r="W23" s="594"/>
      <c r="X23" s="594"/>
      <c r="Y23" s="595"/>
      <c r="Z23" s="596">
        <v>1.7</v>
      </c>
      <c r="AA23" s="596"/>
      <c r="AB23" s="596"/>
      <c r="AC23" s="596"/>
      <c r="AD23" s="597">
        <v>13426</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12202</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3629488</v>
      </c>
      <c r="CS24" s="583"/>
      <c r="CT24" s="583"/>
      <c r="CU24" s="583"/>
      <c r="CV24" s="583"/>
      <c r="CW24" s="583"/>
      <c r="CX24" s="583"/>
      <c r="CY24" s="584"/>
      <c r="CZ24" s="622">
        <v>38.9</v>
      </c>
      <c r="DA24" s="623"/>
      <c r="DB24" s="623"/>
      <c r="DC24" s="624"/>
      <c r="DD24" s="621">
        <v>2315249</v>
      </c>
      <c r="DE24" s="583"/>
      <c r="DF24" s="583"/>
      <c r="DG24" s="583"/>
      <c r="DH24" s="583"/>
      <c r="DI24" s="583"/>
      <c r="DJ24" s="583"/>
      <c r="DK24" s="584"/>
      <c r="DL24" s="621">
        <v>2307678</v>
      </c>
      <c r="DM24" s="583"/>
      <c r="DN24" s="583"/>
      <c r="DO24" s="583"/>
      <c r="DP24" s="583"/>
      <c r="DQ24" s="583"/>
      <c r="DR24" s="583"/>
      <c r="DS24" s="583"/>
      <c r="DT24" s="583"/>
      <c r="DU24" s="583"/>
      <c r="DV24" s="584"/>
      <c r="DW24" s="587">
        <v>39.1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916633</v>
      </c>
      <c r="S25" s="594"/>
      <c r="T25" s="594"/>
      <c r="U25" s="594"/>
      <c r="V25" s="594"/>
      <c r="W25" s="594"/>
      <c r="X25" s="594"/>
      <c r="Y25" s="595"/>
      <c r="Z25" s="596">
        <v>9.1999999999999993</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1195933</v>
      </c>
      <c r="CS25" s="613"/>
      <c r="CT25" s="613"/>
      <c r="CU25" s="613"/>
      <c r="CV25" s="613"/>
      <c r="CW25" s="613"/>
      <c r="CX25" s="613"/>
      <c r="CY25" s="614"/>
      <c r="CZ25" s="627">
        <v>12.8</v>
      </c>
      <c r="DA25" s="628"/>
      <c r="DB25" s="628"/>
      <c r="DC25" s="629"/>
      <c r="DD25" s="602">
        <v>1121746</v>
      </c>
      <c r="DE25" s="613"/>
      <c r="DF25" s="613"/>
      <c r="DG25" s="613"/>
      <c r="DH25" s="613"/>
      <c r="DI25" s="613"/>
      <c r="DJ25" s="613"/>
      <c r="DK25" s="614"/>
      <c r="DL25" s="602">
        <v>1116434</v>
      </c>
      <c r="DM25" s="613"/>
      <c r="DN25" s="613"/>
      <c r="DO25" s="613"/>
      <c r="DP25" s="613"/>
      <c r="DQ25" s="613"/>
      <c r="DR25" s="613"/>
      <c r="DS25" s="613"/>
      <c r="DT25" s="613"/>
      <c r="DU25" s="613"/>
      <c r="DV25" s="614"/>
      <c r="DW25" s="598">
        <v>18.899999999999999</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759283</v>
      </c>
      <c r="CS26" s="594"/>
      <c r="CT26" s="594"/>
      <c r="CU26" s="594"/>
      <c r="CV26" s="594"/>
      <c r="CW26" s="594"/>
      <c r="CX26" s="594"/>
      <c r="CY26" s="595"/>
      <c r="CZ26" s="627">
        <v>8.1</v>
      </c>
      <c r="DA26" s="628"/>
      <c r="DB26" s="628"/>
      <c r="DC26" s="629"/>
      <c r="DD26" s="602">
        <v>695699</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1027432</v>
      </c>
      <c r="S27" s="594"/>
      <c r="T27" s="594"/>
      <c r="U27" s="594"/>
      <c r="V27" s="594"/>
      <c r="W27" s="594"/>
      <c r="X27" s="594"/>
      <c r="Y27" s="595"/>
      <c r="Z27" s="596">
        <v>10.4</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3841306</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1738468</v>
      </c>
      <c r="CS27" s="613"/>
      <c r="CT27" s="613"/>
      <c r="CU27" s="613"/>
      <c r="CV27" s="613"/>
      <c r="CW27" s="613"/>
      <c r="CX27" s="613"/>
      <c r="CY27" s="614"/>
      <c r="CZ27" s="627">
        <v>18.600000000000001</v>
      </c>
      <c r="DA27" s="628"/>
      <c r="DB27" s="628"/>
      <c r="DC27" s="629"/>
      <c r="DD27" s="602">
        <v>521315</v>
      </c>
      <c r="DE27" s="613"/>
      <c r="DF27" s="613"/>
      <c r="DG27" s="613"/>
      <c r="DH27" s="613"/>
      <c r="DI27" s="613"/>
      <c r="DJ27" s="613"/>
      <c r="DK27" s="614"/>
      <c r="DL27" s="602">
        <v>519056</v>
      </c>
      <c r="DM27" s="613"/>
      <c r="DN27" s="613"/>
      <c r="DO27" s="613"/>
      <c r="DP27" s="613"/>
      <c r="DQ27" s="613"/>
      <c r="DR27" s="613"/>
      <c r="DS27" s="613"/>
      <c r="DT27" s="613"/>
      <c r="DU27" s="613"/>
      <c r="DV27" s="614"/>
      <c r="DW27" s="598">
        <v>8.8000000000000007</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6758</v>
      </c>
      <c r="S28" s="594"/>
      <c r="T28" s="594"/>
      <c r="U28" s="594"/>
      <c r="V28" s="594"/>
      <c r="W28" s="594"/>
      <c r="X28" s="594"/>
      <c r="Y28" s="595"/>
      <c r="Z28" s="596">
        <v>0.1</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695087</v>
      </c>
      <c r="CS28" s="594"/>
      <c r="CT28" s="594"/>
      <c r="CU28" s="594"/>
      <c r="CV28" s="594"/>
      <c r="CW28" s="594"/>
      <c r="CX28" s="594"/>
      <c r="CY28" s="595"/>
      <c r="CZ28" s="627">
        <v>7.4</v>
      </c>
      <c r="DA28" s="628"/>
      <c r="DB28" s="628"/>
      <c r="DC28" s="629"/>
      <c r="DD28" s="602">
        <v>672188</v>
      </c>
      <c r="DE28" s="594"/>
      <c r="DF28" s="594"/>
      <c r="DG28" s="594"/>
      <c r="DH28" s="594"/>
      <c r="DI28" s="594"/>
      <c r="DJ28" s="594"/>
      <c r="DK28" s="595"/>
      <c r="DL28" s="602">
        <v>672188</v>
      </c>
      <c r="DM28" s="594"/>
      <c r="DN28" s="594"/>
      <c r="DO28" s="594"/>
      <c r="DP28" s="594"/>
      <c r="DQ28" s="594"/>
      <c r="DR28" s="594"/>
      <c r="DS28" s="594"/>
      <c r="DT28" s="594"/>
      <c r="DU28" s="594"/>
      <c r="DV28" s="595"/>
      <c r="DW28" s="598">
        <v>11.4</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1090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695087</v>
      </c>
      <c r="CS29" s="613"/>
      <c r="CT29" s="613"/>
      <c r="CU29" s="613"/>
      <c r="CV29" s="613"/>
      <c r="CW29" s="613"/>
      <c r="CX29" s="613"/>
      <c r="CY29" s="614"/>
      <c r="CZ29" s="627">
        <v>7.4</v>
      </c>
      <c r="DA29" s="628"/>
      <c r="DB29" s="628"/>
      <c r="DC29" s="629"/>
      <c r="DD29" s="602">
        <v>672188</v>
      </c>
      <c r="DE29" s="613"/>
      <c r="DF29" s="613"/>
      <c r="DG29" s="613"/>
      <c r="DH29" s="613"/>
      <c r="DI29" s="613"/>
      <c r="DJ29" s="613"/>
      <c r="DK29" s="614"/>
      <c r="DL29" s="602">
        <v>672188</v>
      </c>
      <c r="DM29" s="613"/>
      <c r="DN29" s="613"/>
      <c r="DO29" s="613"/>
      <c r="DP29" s="613"/>
      <c r="DQ29" s="613"/>
      <c r="DR29" s="613"/>
      <c r="DS29" s="613"/>
      <c r="DT29" s="613"/>
      <c r="DU29" s="613"/>
      <c r="DV29" s="614"/>
      <c r="DW29" s="598">
        <v>11.4</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440696</v>
      </c>
      <c r="S30" s="594"/>
      <c r="T30" s="594"/>
      <c r="U30" s="594"/>
      <c r="V30" s="594"/>
      <c r="W30" s="594"/>
      <c r="X30" s="594"/>
      <c r="Y30" s="595"/>
      <c r="Z30" s="596">
        <v>4.4000000000000004</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98.3</v>
      </c>
      <c r="BH30" s="652"/>
      <c r="BI30" s="652"/>
      <c r="BJ30" s="652"/>
      <c r="BK30" s="652"/>
      <c r="BL30" s="652"/>
      <c r="BM30" s="588">
        <v>91.2</v>
      </c>
      <c r="BN30" s="652"/>
      <c r="BO30" s="652"/>
      <c r="BP30" s="652"/>
      <c r="BQ30" s="653"/>
      <c r="BR30" s="651">
        <v>98.3</v>
      </c>
      <c r="BS30" s="652"/>
      <c r="BT30" s="652"/>
      <c r="BU30" s="652"/>
      <c r="BV30" s="652"/>
      <c r="BW30" s="652"/>
      <c r="BX30" s="588">
        <v>90.7</v>
      </c>
      <c r="BY30" s="652"/>
      <c r="BZ30" s="652"/>
      <c r="CA30" s="652"/>
      <c r="CB30" s="653"/>
      <c r="CD30" s="656"/>
      <c r="CE30" s="657"/>
      <c r="CF30" s="607" t="s">
        <v>293</v>
      </c>
      <c r="CG30" s="608"/>
      <c r="CH30" s="608"/>
      <c r="CI30" s="608"/>
      <c r="CJ30" s="608"/>
      <c r="CK30" s="608"/>
      <c r="CL30" s="608"/>
      <c r="CM30" s="608"/>
      <c r="CN30" s="608"/>
      <c r="CO30" s="608"/>
      <c r="CP30" s="608"/>
      <c r="CQ30" s="609"/>
      <c r="CR30" s="593">
        <v>616359</v>
      </c>
      <c r="CS30" s="594"/>
      <c r="CT30" s="594"/>
      <c r="CU30" s="594"/>
      <c r="CV30" s="594"/>
      <c r="CW30" s="594"/>
      <c r="CX30" s="594"/>
      <c r="CY30" s="595"/>
      <c r="CZ30" s="627">
        <v>6.6</v>
      </c>
      <c r="DA30" s="628"/>
      <c r="DB30" s="628"/>
      <c r="DC30" s="629"/>
      <c r="DD30" s="602">
        <v>615807</v>
      </c>
      <c r="DE30" s="594"/>
      <c r="DF30" s="594"/>
      <c r="DG30" s="594"/>
      <c r="DH30" s="594"/>
      <c r="DI30" s="594"/>
      <c r="DJ30" s="594"/>
      <c r="DK30" s="595"/>
      <c r="DL30" s="602">
        <v>615807</v>
      </c>
      <c r="DM30" s="594"/>
      <c r="DN30" s="594"/>
      <c r="DO30" s="594"/>
      <c r="DP30" s="594"/>
      <c r="DQ30" s="594"/>
      <c r="DR30" s="594"/>
      <c r="DS30" s="594"/>
      <c r="DT30" s="594"/>
      <c r="DU30" s="594"/>
      <c r="DV30" s="595"/>
      <c r="DW30" s="598">
        <v>10.4</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610093</v>
      </c>
      <c r="S31" s="594"/>
      <c r="T31" s="594"/>
      <c r="U31" s="594"/>
      <c r="V31" s="594"/>
      <c r="W31" s="594"/>
      <c r="X31" s="594"/>
      <c r="Y31" s="595"/>
      <c r="Z31" s="596">
        <v>6.1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97.8</v>
      </c>
      <c r="BH31" s="613"/>
      <c r="BI31" s="613"/>
      <c r="BJ31" s="613"/>
      <c r="BK31" s="613"/>
      <c r="BL31" s="613"/>
      <c r="BM31" s="599">
        <v>90.6</v>
      </c>
      <c r="BN31" s="649"/>
      <c r="BO31" s="649"/>
      <c r="BP31" s="649"/>
      <c r="BQ31" s="650"/>
      <c r="BR31" s="648">
        <v>98</v>
      </c>
      <c r="BS31" s="613"/>
      <c r="BT31" s="613"/>
      <c r="BU31" s="613"/>
      <c r="BV31" s="613"/>
      <c r="BW31" s="613"/>
      <c r="BX31" s="599">
        <v>90.3</v>
      </c>
      <c r="BY31" s="649"/>
      <c r="BZ31" s="649"/>
      <c r="CA31" s="649"/>
      <c r="CB31" s="650"/>
      <c r="CD31" s="656"/>
      <c r="CE31" s="657"/>
      <c r="CF31" s="607" t="s">
        <v>297</v>
      </c>
      <c r="CG31" s="608"/>
      <c r="CH31" s="608"/>
      <c r="CI31" s="608"/>
      <c r="CJ31" s="608"/>
      <c r="CK31" s="608"/>
      <c r="CL31" s="608"/>
      <c r="CM31" s="608"/>
      <c r="CN31" s="608"/>
      <c r="CO31" s="608"/>
      <c r="CP31" s="608"/>
      <c r="CQ31" s="609"/>
      <c r="CR31" s="593">
        <v>78728</v>
      </c>
      <c r="CS31" s="613"/>
      <c r="CT31" s="613"/>
      <c r="CU31" s="613"/>
      <c r="CV31" s="613"/>
      <c r="CW31" s="613"/>
      <c r="CX31" s="613"/>
      <c r="CY31" s="614"/>
      <c r="CZ31" s="627">
        <v>0.8</v>
      </c>
      <c r="DA31" s="628"/>
      <c r="DB31" s="628"/>
      <c r="DC31" s="629"/>
      <c r="DD31" s="602">
        <v>56381</v>
      </c>
      <c r="DE31" s="613"/>
      <c r="DF31" s="613"/>
      <c r="DG31" s="613"/>
      <c r="DH31" s="613"/>
      <c r="DI31" s="613"/>
      <c r="DJ31" s="613"/>
      <c r="DK31" s="614"/>
      <c r="DL31" s="602">
        <v>56381</v>
      </c>
      <c r="DM31" s="613"/>
      <c r="DN31" s="613"/>
      <c r="DO31" s="613"/>
      <c r="DP31" s="613"/>
      <c r="DQ31" s="613"/>
      <c r="DR31" s="613"/>
      <c r="DS31" s="613"/>
      <c r="DT31" s="613"/>
      <c r="DU31" s="613"/>
      <c r="DV31" s="614"/>
      <c r="DW31" s="598">
        <v>1</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78293</v>
      </c>
      <c r="S32" s="594"/>
      <c r="T32" s="594"/>
      <c r="U32" s="594"/>
      <c r="V32" s="594"/>
      <c r="W32" s="594"/>
      <c r="X32" s="594"/>
      <c r="Y32" s="595"/>
      <c r="Z32" s="596">
        <v>0.8</v>
      </c>
      <c r="AA32" s="596"/>
      <c r="AB32" s="596"/>
      <c r="AC32" s="596"/>
      <c r="AD32" s="597">
        <v>188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98.6</v>
      </c>
      <c r="BH32" s="661"/>
      <c r="BI32" s="661"/>
      <c r="BJ32" s="661"/>
      <c r="BK32" s="661"/>
      <c r="BL32" s="661"/>
      <c r="BM32" s="662">
        <v>90.8</v>
      </c>
      <c r="BN32" s="661"/>
      <c r="BO32" s="661"/>
      <c r="BP32" s="661"/>
      <c r="BQ32" s="663"/>
      <c r="BR32" s="660">
        <v>98.4</v>
      </c>
      <c r="BS32" s="661"/>
      <c r="BT32" s="661"/>
      <c r="BU32" s="661"/>
      <c r="BV32" s="661"/>
      <c r="BW32" s="661"/>
      <c r="BX32" s="662">
        <v>89.9</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947700</v>
      </c>
      <c r="S33" s="594"/>
      <c r="T33" s="594"/>
      <c r="U33" s="594"/>
      <c r="V33" s="594"/>
      <c r="W33" s="594"/>
      <c r="X33" s="594"/>
      <c r="Y33" s="595"/>
      <c r="Z33" s="596">
        <v>9.6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4829052</v>
      </c>
      <c r="CS33" s="613"/>
      <c r="CT33" s="613"/>
      <c r="CU33" s="613"/>
      <c r="CV33" s="613"/>
      <c r="CW33" s="613"/>
      <c r="CX33" s="613"/>
      <c r="CY33" s="614"/>
      <c r="CZ33" s="627">
        <v>51.7</v>
      </c>
      <c r="DA33" s="628"/>
      <c r="DB33" s="628"/>
      <c r="DC33" s="629"/>
      <c r="DD33" s="602">
        <v>3913920</v>
      </c>
      <c r="DE33" s="613"/>
      <c r="DF33" s="613"/>
      <c r="DG33" s="613"/>
      <c r="DH33" s="613"/>
      <c r="DI33" s="613"/>
      <c r="DJ33" s="613"/>
      <c r="DK33" s="614"/>
      <c r="DL33" s="602">
        <v>2413181</v>
      </c>
      <c r="DM33" s="613"/>
      <c r="DN33" s="613"/>
      <c r="DO33" s="613"/>
      <c r="DP33" s="613"/>
      <c r="DQ33" s="613"/>
      <c r="DR33" s="613"/>
      <c r="DS33" s="613"/>
      <c r="DT33" s="613"/>
      <c r="DU33" s="613"/>
      <c r="DV33" s="614"/>
      <c r="DW33" s="598">
        <v>40.799999999999997</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1152338</v>
      </c>
      <c r="CS34" s="594"/>
      <c r="CT34" s="594"/>
      <c r="CU34" s="594"/>
      <c r="CV34" s="594"/>
      <c r="CW34" s="594"/>
      <c r="CX34" s="594"/>
      <c r="CY34" s="595"/>
      <c r="CZ34" s="627">
        <v>12.3</v>
      </c>
      <c r="DA34" s="628"/>
      <c r="DB34" s="628"/>
      <c r="DC34" s="629"/>
      <c r="DD34" s="602">
        <v>908904</v>
      </c>
      <c r="DE34" s="594"/>
      <c r="DF34" s="594"/>
      <c r="DG34" s="594"/>
      <c r="DH34" s="594"/>
      <c r="DI34" s="594"/>
      <c r="DJ34" s="594"/>
      <c r="DK34" s="595"/>
      <c r="DL34" s="602">
        <v>704525</v>
      </c>
      <c r="DM34" s="594"/>
      <c r="DN34" s="594"/>
      <c r="DO34" s="594"/>
      <c r="DP34" s="594"/>
      <c r="DQ34" s="594"/>
      <c r="DR34" s="594"/>
      <c r="DS34" s="594"/>
      <c r="DT34" s="594"/>
      <c r="DU34" s="594"/>
      <c r="DV34" s="595"/>
      <c r="DW34" s="598">
        <v>11.9</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535000</v>
      </c>
      <c r="S35" s="594"/>
      <c r="T35" s="594"/>
      <c r="U35" s="594"/>
      <c r="V35" s="594"/>
      <c r="W35" s="594"/>
      <c r="X35" s="594"/>
      <c r="Y35" s="595"/>
      <c r="Z35" s="596">
        <v>5.4</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958749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231187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72352</v>
      </c>
      <c r="CS35" s="613"/>
      <c r="CT35" s="613"/>
      <c r="CU35" s="613"/>
      <c r="CV35" s="613"/>
      <c r="CW35" s="613"/>
      <c r="CX35" s="613"/>
      <c r="CY35" s="614"/>
      <c r="CZ35" s="627">
        <v>0.8</v>
      </c>
      <c r="DA35" s="628"/>
      <c r="DB35" s="628"/>
      <c r="DC35" s="629"/>
      <c r="DD35" s="602">
        <v>62176</v>
      </c>
      <c r="DE35" s="613"/>
      <c r="DF35" s="613"/>
      <c r="DG35" s="613"/>
      <c r="DH35" s="613"/>
      <c r="DI35" s="613"/>
      <c r="DJ35" s="613"/>
      <c r="DK35" s="614"/>
      <c r="DL35" s="602">
        <v>47780</v>
      </c>
      <c r="DM35" s="613"/>
      <c r="DN35" s="613"/>
      <c r="DO35" s="613"/>
      <c r="DP35" s="613"/>
      <c r="DQ35" s="613"/>
      <c r="DR35" s="613"/>
      <c r="DS35" s="613"/>
      <c r="DT35" s="613"/>
      <c r="DU35" s="613"/>
      <c r="DV35" s="614"/>
      <c r="DW35" s="598">
        <v>0.8</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9920861</v>
      </c>
      <c r="S36" s="666"/>
      <c r="T36" s="666"/>
      <c r="U36" s="666"/>
      <c r="V36" s="666"/>
      <c r="W36" s="666"/>
      <c r="X36" s="666"/>
      <c r="Y36" s="667"/>
      <c r="Z36" s="668">
        <v>100</v>
      </c>
      <c r="AA36" s="668"/>
      <c r="AB36" s="668"/>
      <c r="AC36" s="668"/>
      <c r="AD36" s="669">
        <v>5372646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139357</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205702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2080820</v>
      </c>
      <c r="CS36" s="594"/>
      <c r="CT36" s="594"/>
      <c r="CU36" s="594"/>
      <c r="CV36" s="594"/>
      <c r="CW36" s="594"/>
      <c r="CX36" s="594"/>
      <c r="CY36" s="595"/>
      <c r="CZ36" s="627">
        <v>22.3</v>
      </c>
      <c r="DA36" s="628"/>
      <c r="DB36" s="628"/>
      <c r="DC36" s="629"/>
      <c r="DD36" s="602">
        <v>1512910</v>
      </c>
      <c r="DE36" s="594"/>
      <c r="DF36" s="594"/>
      <c r="DG36" s="594"/>
      <c r="DH36" s="594"/>
      <c r="DI36" s="594"/>
      <c r="DJ36" s="594"/>
      <c r="DK36" s="595"/>
      <c r="DL36" s="602">
        <v>1128126</v>
      </c>
      <c r="DM36" s="594"/>
      <c r="DN36" s="594"/>
      <c r="DO36" s="594"/>
      <c r="DP36" s="594"/>
      <c r="DQ36" s="594"/>
      <c r="DR36" s="594"/>
      <c r="DS36" s="594"/>
      <c r="DT36" s="594"/>
      <c r="DU36" s="594"/>
      <c r="DV36" s="595"/>
      <c r="DW36" s="598">
        <v>19.100000000000001</v>
      </c>
      <c r="DX36" s="625"/>
      <c r="DY36" s="625"/>
      <c r="DZ36" s="625"/>
      <c r="EA36" s="625"/>
      <c r="EB36" s="625"/>
      <c r="EC36" s="626"/>
    </row>
    <row r="37" spans="2:133" ht="11.25" customHeight="1">
      <c r="AQ37" s="672" t="s">
        <v>315</v>
      </c>
      <c r="AR37" s="673"/>
      <c r="AS37" s="673"/>
      <c r="AT37" s="673"/>
      <c r="AU37" s="673"/>
      <c r="AV37" s="673"/>
      <c r="AW37" s="673"/>
      <c r="AX37" s="673"/>
      <c r="AY37" s="674"/>
      <c r="AZ37" s="593">
        <v>20039</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4883</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939429</v>
      </c>
      <c r="CS37" s="613"/>
      <c r="CT37" s="613"/>
      <c r="CU37" s="613"/>
      <c r="CV37" s="613"/>
      <c r="CW37" s="613"/>
      <c r="CX37" s="613"/>
      <c r="CY37" s="614"/>
      <c r="CZ37" s="627">
        <v>10.1</v>
      </c>
      <c r="DA37" s="628"/>
      <c r="DB37" s="628"/>
      <c r="DC37" s="629"/>
      <c r="DD37" s="602">
        <v>939429</v>
      </c>
      <c r="DE37" s="613"/>
      <c r="DF37" s="613"/>
      <c r="DG37" s="613"/>
      <c r="DH37" s="613"/>
      <c r="DI37" s="613"/>
      <c r="DJ37" s="613"/>
      <c r="DK37" s="614"/>
      <c r="DL37" s="602">
        <v>746577</v>
      </c>
      <c r="DM37" s="613"/>
      <c r="DN37" s="613"/>
      <c r="DO37" s="613"/>
      <c r="DP37" s="613"/>
      <c r="DQ37" s="613"/>
      <c r="DR37" s="613"/>
      <c r="DS37" s="613"/>
      <c r="DT37" s="613"/>
      <c r="DU37" s="613"/>
      <c r="DV37" s="614"/>
      <c r="DW37" s="598">
        <v>12.6</v>
      </c>
      <c r="DX37" s="625"/>
      <c r="DY37" s="625"/>
      <c r="DZ37" s="625"/>
      <c r="EA37" s="625"/>
      <c r="EB37" s="625"/>
      <c r="EC37" s="626"/>
    </row>
    <row r="38" spans="2:133" ht="11.25" customHeight="1">
      <c r="AQ38" s="672" t="s">
        <v>318</v>
      </c>
      <c r="AR38" s="673"/>
      <c r="AS38" s="673"/>
      <c r="AT38" s="673"/>
      <c r="AU38" s="673"/>
      <c r="AV38" s="673"/>
      <c r="AW38" s="673"/>
      <c r="AX38" s="673"/>
      <c r="AY38" s="674"/>
      <c r="AZ38" s="593" t="s">
        <v>319</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8947</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808985</v>
      </c>
      <c r="CS38" s="594"/>
      <c r="CT38" s="594"/>
      <c r="CU38" s="594"/>
      <c r="CV38" s="594"/>
      <c r="CW38" s="594"/>
      <c r="CX38" s="594"/>
      <c r="CY38" s="595"/>
      <c r="CZ38" s="627">
        <v>8.6999999999999993</v>
      </c>
      <c r="DA38" s="628"/>
      <c r="DB38" s="628"/>
      <c r="DC38" s="629"/>
      <c r="DD38" s="602">
        <v>718829</v>
      </c>
      <c r="DE38" s="594"/>
      <c r="DF38" s="594"/>
      <c r="DG38" s="594"/>
      <c r="DH38" s="594"/>
      <c r="DI38" s="594"/>
      <c r="DJ38" s="594"/>
      <c r="DK38" s="595"/>
      <c r="DL38" s="602">
        <v>532750</v>
      </c>
      <c r="DM38" s="594"/>
      <c r="DN38" s="594"/>
      <c r="DO38" s="594"/>
      <c r="DP38" s="594"/>
      <c r="DQ38" s="594"/>
      <c r="DR38" s="594"/>
      <c r="DS38" s="594"/>
      <c r="DT38" s="594"/>
      <c r="DU38" s="594"/>
      <c r="DV38" s="595"/>
      <c r="DW38" s="598">
        <v>9</v>
      </c>
      <c r="DX38" s="625"/>
      <c r="DY38" s="625"/>
      <c r="DZ38" s="625"/>
      <c r="EA38" s="625"/>
      <c r="EB38" s="625"/>
      <c r="EC38" s="626"/>
    </row>
    <row r="39" spans="2:133" ht="11.25" customHeight="1">
      <c r="AQ39" s="672" t="s">
        <v>322</v>
      </c>
      <c r="AR39" s="673"/>
      <c r="AS39" s="673"/>
      <c r="AT39" s="673"/>
      <c r="AU39" s="673"/>
      <c r="AV39" s="673"/>
      <c r="AW39" s="673"/>
      <c r="AX39" s="673"/>
      <c r="AY39" s="674"/>
      <c r="AZ39" s="593" t="s">
        <v>319</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78</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702995</v>
      </c>
      <c r="CS39" s="613"/>
      <c r="CT39" s="613"/>
      <c r="CU39" s="613"/>
      <c r="CV39" s="613"/>
      <c r="CW39" s="613"/>
      <c r="CX39" s="613"/>
      <c r="CY39" s="614"/>
      <c r="CZ39" s="627">
        <v>7.5</v>
      </c>
      <c r="DA39" s="628"/>
      <c r="DB39" s="628"/>
      <c r="DC39" s="629"/>
      <c r="DD39" s="602">
        <v>699539</v>
      </c>
      <c r="DE39" s="613"/>
      <c r="DF39" s="613"/>
      <c r="DG39" s="613"/>
      <c r="DH39" s="613"/>
      <c r="DI39" s="613"/>
      <c r="DJ39" s="613"/>
      <c r="DK39" s="614"/>
      <c r="DL39" s="602" t="s">
        <v>319</v>
      </c>
      <c r="DM39" s="613"/>
      <c r="DN39" s="613"/>
      <c r="DO39" s="613"/>
      <c r="DP39" s="613"/>
      <c r="DQ39" s="613"/>
      <c r="DR39" s="613"/>
      <c r="DS39" s="613"/>
      <c r="DT39" s="613"/>
      <c r="DU39" s="613"/>
      <c r="DV39" s="614"/>
      <c r="DW39" s="598" t="s">
        <v>319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258595</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100</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11562</v>
      </c>
      <c r="CS40" s="594"/>
      <c r="CT40" s="594"/>
      <c r="CU40" s="594"/>
      <c r="CV40" s="594"/>
      <c r="CW40" s="594"/>
      <c r="CX40" s="594"/>
      <c r="CY40" s="595"/>
      <c r="CZ40" s="627">
        <v>0.1</v>
      </c>
      <c r="DA40" s="628"/>
      <c r="DB40" s="628"/>
      <c r="DC40" s="629"/>
      <c r="DD40" s="602">
        <v>11562</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540758</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257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3"/>
      <c r="CT41" s="613"/>
      <c r="CU41" s="613"/>
      <c r="CV41" s="613"/>
      <c r="CW41" s="613"/>
      <c r="CX41" s="613"/>
      <c r="CY41" s="614"/>
      <c r="CZ41" s="627" t="s">
        <v>332</v>
      </c>
      <c r="DA41" s="628"/>
      <c r="DB41" s="628"/>
      <c r="DC41" s="629"/>
      <c r="DD41" s="602" t="s">
        <v>332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883636</v>
      </c>
      <c r="CS42" s="594"/>
      <c r="CT42" s="594"/>
      <c r="CU42" s="594"/>
      <c r="CV42" s="594"/>
      <c r="CW42" s="594"/>
      <c r="CX42" s="594"/>
      <c r="CY42" s="595"/>
      <c r="CZ42" s="627">
        <v>9.5</v>
      </c>
      <c r="DA42" s="676"/>
      <c r="DB42" s="676"/>
      <c r="DC42" s="677"/>
      <c r="DD42" s="602">
        <v>101874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15240</v>
      </c>
      <c r="CS43" s="613"/>
      <c r="CT43" s="613"/>
      <c r="CU43" s="613"/>
      <c r="CV43" s="613"/>
      <c r="CW43" s="613"/>
      <c r="CX43" s="613"/>
      <c r="CY43" s="614"/>
      <c r="CZ43" s="627">
        <v>0.2</v>
      </c>
      <c r="DA43" s="628"/>
      <c r="DB43" s="628"/>
      <c r="DC43" s="629"/>
      <c r="DD43" s="602">
        <v>15240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883636</v>
      </c>
      <c r="CS44" s="594"/>
      <c r="CT44" s="594"/>
      <c r="CU44" s="594"/>
      <c r="CV44" s="594"/>
      <c r="CW44" s="594"/>
      <c r="CX44" s="594"/>
      <c r="CY44" s="595"/>
      <c r="CZ44" s="627">
        <v>9.5</v>
      </c>
      <c r="DA44" s="676"/>
      <c r="DB44" s="676"/>
      <c r="DC44" s="677"/>
      <c r="DD44" s="602">
        <v>101874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141277</v>
      </c>
      <c r="CS45" s="613"/>
      <c r="CT45" s="613"/>
      <c r="CU45" s="613"/>
      <c r="CV45" s="613"/>
      <c r="CW45" s="613"/>
      <c r="CX45" s="613"/>
      <c r="CY45" s="614"/>
      <c r="CZ45" s="627">
        <v>1.5</v>
      </c>
      <c r="DA45" s="628"/>
      <c r="DB45" s="628"/>
      <c r="DC45" s="629"/>
      <c r="DD45" s="602">
        <v>24782</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742359</v>
      </c>
      <c r="CS46" s="594"/>
      <c r="CT46" s="594"/>
      <c r="CU46" s="594"/>
      <c r="CV46" s="594"/>
      <c r="CW46" s="594"/>
      <c r="CX46" s="594"/>
      <c r="CY46" s="595"/>
      <c r="CZ46" s="627">
        <v>7.9</v>
      </c>
      <c r="DA46" s="676"/>
      <c r="DB46" s="676"/>
      <c r="DC46" s="677"/>
      <c r="DD46" s="602">
        <v>77092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342</v>
      </c>
      <c r="CS47" s="613"/>
      <c r="CT47" s="613"/>
      <c r="CU47" s="613"/>
      <c r="CV47" s="613"/>
      <c r="CW47" s="613"/>
      <c r="CX47" s="613"/>
      <c r="CY47" s="614"/>
      <c r="CZ47" s="627" t="s">
        <v>342</v>
      </c>
      <c r="DA47" s="628"/>
      <c r="DB47" s="628"/>
      <c r="DC47" s="629"/>
      <c r="DD47" s="602" t="s">
        <v>342</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9342176</v>
      </c>
      <c r="CS49" s="661"/>
      <c r="CT49" s="661"/>
      <c r="CU49" s="661"/>
      <c r="CV49" s="661"/>
      <c r="CW49" s="661"/>
      <c r="CX49" s="661"/>
      <c r="CY49" s="688"/>
      <c r="CZ49" s="689">
        <v>100</v>
      </c>
      <c r="DA49" s="690"/>
      <c r="DB49" s="690"/>
      <c r="DC49" s="691"/>
      <c r="DD49" s="692">
        <v>6331043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B7" sqref="B7:P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9934</v>
      </c>
      <c r="R7" s="723"/>
      <c r="S7" s="723"/>
      <c r="T7" s="723"/>
      <c r="U7" s="723"/>
      <c r="V7" s="723">
        <v>9355</v>
      </c>
      <c r="W7" s="723"/>
      <c r="X7" s="723"/>
      <c r="Y7" s="723"/>
      <c r="Z7" s="723"/>
      <c r="AA7" s="723">
        <v>579</v>
      </c>
      <c r="AB7" s="723"/>
      <c r="AC7" s="723"/>
      <c r="AD7" s="723"/>
      <c r="AE7" s="724"/>
      <c r="AF7" s="725">
        <v>573</v>
      </c>
      <c r="AG7" s="726"/>
      <c r="AH7" s="726"/>
      <c r="AI7" s="726"/>
      <c r="AJ7" s="727"/>
      <c r="AK7" s="762">
        <v>439</v>
      </c>
      <c r="AL7" s="763"/>
      <c r="AM7" s="763"/>
      <c r="AN7" s="763"/>
      <c r="AO7" s="763"/>
      <c r="AP7" s="763">
        <v>8418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94</v>
      </c>
      <c r="CI7" s="760"/>
      <c r="CJ7" s="760"/>
      <c r="CK7" s="760"/>
      <c r="CL7" s="761"/>
      <c r="CM7" s="759">
        <v>960</v>
      </c>
      <c r="CN7" s="760"/>
      <c r="CO7" s="760"/>
      <c r="CP7" s="760"/>
      <c r="CQ7" s="761"/>
      <c r="CR7" s="759">
        <v>5</v>
      </c>
      <c r="CS7" s="760"/>
      <c r="CT7" s="760"/>
      <c r="CU7" s="760"/>
      <c r="CV7" s="761"/>
      <c r="CW7" s="759" t="s">
        <v>542</v>
      </c>
      <c r="CX7" s="760"/>
      <c r="CY7" s="760"/>
      <c r="CZ7" s="760"/>
      <c r="DA7" s="761"/>
      <c r="DB7" s="759" t="s">
        <v>542</v>
      </c>
      <c r="DC7" s="760"/>
      <c r="DD7" s="760"/>
      <c r="DE7" s="760"/>
      <c r="DF7" s="761"/>
      <c r="DG7" s="759" t="s">
        <v>542</v>
      </c>
      <c r="DH7" s="760"/>
      <c r="DI7" s="760"/>
      <c r="DJ7" s="760"/>
      <c r="DK7" s="761"/>
      <c r="DL7" s="759" t="s">
        <v>542</v>
      </c>
      <c r="DM7" s="760"/>
      <c r="DN7" s="760"/>
      <c r="DO7" s="760"/>
      <c r="DP7" s="761"/>
      <c r="DQ7" s="759" t="s">
        <v>542</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1</v>
      </c>
      <c r="CI8" s="770"/>
      <c r="CJ8" s="770"/>
      <c r="CK8" s="770"/>
      <c r="CL8" s="771"/>
      <c r="CM8" s="769">
        <v>55</v>
      </c>
      <c r="CN8" s="770"/>
      <c r="CO8" s="770"/>
      <c r="CP8" s="770"/>
      <c r="CQ8" s="771"/>
      <c r="CR8" s="769">
        <v>30</v>
      </c>
      <c r="CS8" s="770"/>
      <c r="CT8" s="770"/>
      <c r="CU8" s="770"/>
      <c r="CV8" s="771"/>
      <c r="CW8" s="769">
        <v>16</v>
      </c>
      <c r="CX8" s="770"/>
      <c r="CY8" s="770"/>
      <c r="CZ8" s="770"/>
      <c r="DA8" s="771"/>
      <c r="DB8" s="769" t="s">
        <v>543</v>
      </c>
      <c r="DC8" s="770"/>
      <c r="DD8" s="770"/>
      <c r="DE8" s="770"/>
      <c r="DF8" s="771"/>
      <c r="DG8" s="769" t="s">
        <v>542</v>
      </c>
      <c r="DH8" s="770"/>
      <c r="DI8" s="770"/>
      <c r="DJ8" s="770"/>
      <c r="DK8" s="771"/>
      <c r="DL8" s="769" t="s">
        <v>543</v>
      </c>
      <c r="DM8" s="770"/>
      <c r="DN8" s="770"/>
      <c r="DO8" s="770"/>
      <c r="DP8" s="771"/>
      <c r="DQ8" s="769" t="s">
        <v>543</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9921</v>
      </c>
      <c r="R23" s="782"/>
      <c r="S23" s="782"/>
      <c r="T23" s="782"/>
      <c r="U23" s="782"/>
      <c r="V23" s="782">
        <v>9342</v>
      </c>
      <c r="W23" s="782"/>
      <c r="X23" s="782"/>
      <c r="Y23" s="782"/>
      <c r="Z23" s="782"/>
      <c r="AA23" s="782">
        <v>579</v>
      </c>
      <c r="AB23" s="782"/>
      <c r="AC23" s="782"/>
      <c r="AD23" s="782"/>
      <c r="AE23" s="783"/>
      <c r="AF23" s="784">
        <v>573</v>
      </c>
      <c r="AG23" s="782"/>
      <c r="AH23" s="782"/>
      <c r="AI23" s="782"/>
      <c r="AJ23" s="785"/>
      <c r="AK23" s="786"/>
      <c r="AL23" s="787"/>
      <c r="AM23" s="787"/>
      <c r="AN23" s="787"/>
      <c r="AO23" s="787"/>
      <c r="AP23" s="782">
        <v>8418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3766</v>
      </c>
      <c r="R28" s="811"/>
      <c r="S28" s="811"/>
      <c r="T28" s="811"/>
      <c r="U28" s="811"/>
      <c r="V28" s="811">
        <v>3534</v>
      </c>
      <c r="W28" s="811"/>
      <c r="X28" s="811"/>
      <c r="Y28" s="811"/>
      <c r="Z28" s="811"/>
      <c r="AA28" s="811">
        <v>233</v>
      </c>
      <c r="AB28" s="811"/>
      <c r="AC28" s="811"/>
      <c r="AD28" s="811"/>
      <c r="AE28" s="812"/>
      <c r="AF28" s="813">
        <v>233</v>
      </c>
      <c r="AG28" s="811"/>
      <c r="AH28" s="811"/>
      <c r="AI28" s="811"/>
      <c r="AJ28" s="814"/>
      <c r="AK28" s="815">
        <v>259</v>
      </c>
      <c r="AL28" s="806"/>
      <c r="AM28" s="806"/>
      <c r="AN28" s="806"/>
      <c r="AO28" s="806"/>
      <c r="AP28" s="806" t="s">
        <v>481</v>
      </c>
      <c r="AQ28" s="806"/>
      <c r="AR28" s="806"/>
      <c r="AS28" s="806"/>
      <c r="AT28" s="806"/>
      <c r="AU28" s="806" t="s">
        <v>481</v>
      </c>
      <c r="AV28" s="806"/>
      <c r="AW28" s="806"/>
      <c r="AX28" s="806"/>
      <c r="AY28" s="806"/>
      <c r="AZ28" s="807" t="s">
        <v>481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1592</v>
      </c>
      <c r="R29" s="747"/>
      <c r="S29" s="747"/>
      <c r="T29" s="747"/>
      <c r="U29" s="747"/>
      <c r="V29" s="747">
        <v>1534</v>
      </c>
      <c r="W29" s="747"/>
      <c r="X29" s="747"/>
      <c r="Y29" s="747"/>
      <c r="Z29" s="747"/>
      <c r="AA29" s="747">
        <v>58</v>
      </c>
      <c r="AB29" s="747"/>
      <c r="AC29" s="747"/>
      <c r="AD29" s="747"/>
      <c r="AE29" s="748"/>
      <c r="AF29" s="749">
        <v>58</v>
      </c>
      <c r="AG29" s="750"/>
      <c r="AH29" s="750"/>
      <c r="AI29" s="750"/>
      <c r="AJ29" s="751"/>
      <c r="AK29" s="818">
        <v>271</v>
      </c>
      <c r="AL29" s="819"/>
      <c r="AM29" s="819"/>
      <c r="AN29" s="819"/>
      <c r="AO29" s="819"/>
      <c r="AP29" s="819" t="s">
        <v>481</v>
      </c>
      <c r="AQ29" s="819"/>
      <c r="AR29" s="819"/>
      <c r="AS29" s="819"/>
      <c r="AT29" s="819"/>
      <c r="AU29" s="819" t="s">
        <v>481</v>
      </c>
      <c r="AV29" s="819"/>
      <c r="AW29" s="819"/>
      <c r="AX29" s="819"/>
      <c r="AY29" s="819"/>
      <c r="AZ29" s="820" t="s">
        <v>481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212</v>
      </c>
      <c r="R30" s="747"/>
      <c r="S30" s="747"/>
      <c r="T30" s="747"/>
      <c r="U30" s="747"/>
      <c r="V30" s="747">
        <v>210</v>
      </c>
      <c r="W30" s="747"/>
      <c r="X30" s="747"/>
      <c r="Y30" s="747"/>
      <c r="Z30" s="747"/>
      <c r="AA30" s="747">
        <v>2</v>
      </c>
      <c r="AB30" s="747"/>
      <c r="AC30" s="747"/>
      <c r="AD30" s="747"/>
      <c r="AE30" s="748"/>
      <c r="AF30" s="749">
        <v>2</v>
      </c>
      <c r="AG30" s="750"/>
      <c r="AH30" s="750"/>
      <c r="AI30" s="750"/>
      <c r="AJ30" s="751"/>
      <c r="AK30" s="818">
        <v>58</v>
      </c>
      <c r="AL30" s="819"/>
      <c r="AM30" s="819"/>
      <c r="AN30" s="819"/>
      <c r="AO30" s="819"/>
      <c r="AP30" s="819" t="s">
        <v>481</v>
      </c>
      <c r="AQ30" s="819"/>
      <c r="AR30" s="819"/>
      <c r="AS30" s="819"/>
      <c r="AT30" s="819"/>
      <c r="AU30" s="819" t="s">
        <v>481</v>
      </c>
      <c r="AV30" s="819"/>
      <c r="AW30" s="819"/>
      <c r="AX30" s="819"/>
      <c r="AY30" s="819"/>
      <c r="AZ30" s="820" t="s">
        <v>481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548</v>
      </c>
      <c r="R31" s="747"/>
      <c r="S31" s="747"/>
      <c r="T31" s="747"/>
      <c r="U31" s="747"/>
      <c r="V31" s="747">
        <v>477</v>
      </c>
      <c r="W31" s="747"/>
      <c r="X31" s="747"/>
      <c r="Y31" s="747"/>
      <c r="Z31" s="747"/>
      <c r="AA31" s="747">
        <v>70</v>
      </c>
      <c r="AB31" s="747"/>
      <c r="AC31" s="747"/>
      <c r="AD31" s="747"/>
      <c r="AE31" s="748"/>
      <c r="AF31" s="749">
        <v>372</v>
      </c>
      <c r="AG31" s="750"/>
      <c r="AH31" s="750"/>
      <c r="AI31" s="750"/>
      <c r="AJ31" s="751"/>
      <c r="AK31" s="818">
        <v>18</v>
      </c>
      <c r="AL31" s="819"/>
      <c r="AM31" s="819"/>
      <c r="AN31" s="819"/>
      <c r="AO31" s="819"/>
      <c r="AP31" s="819">
        <v>2760</v>
      </c>
      <c r="AQ31" s="819"/>
      <c r="AR31" s="819"/>
      <c r="AS31" s="819"/>
      <c r="AT31" s="819"/>
      <c r="AU31" s="819">
        <v>199</v>
      </c>
      <c r="AV31" s="819"/>
      <c r="AW31" s="819"/>
      <c r="AX31" s="819"/>
      <c r="AY31" s="819"/>
      <c r="AZ31" s="820" t="s">
        <v>481</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184</v>
      </c>
      <c r="R32" s="747"/>
      <c r="S32" s="747"/>
      <c r="T32" s="747"/>
      <c r="U32" s="747"/>
      <c r="V32" s="747">
        <v>188</v>
      </c>
      <c r="W32" s="747"/>
      <c r="X32" s="747"/>
      <c r="Y32" s="747"/>
      <c r="Z32" s="747"/>
      <c r="AA32" s="747">
        <v>-4</v>
      </c>
      <c r="AB32" s="747"/>
      <c r="AC32" s="747"/>
      <c r="AD32" s="747"/>
      <c r="AE32" s="748"/>
      <c r="AF32" s="749">
        <v>20</v>
      </c>
      <c r="AG32" s="750"/>
      <c r="AH32" s="750"/>
      <c r="AI32" s="750"/>
      <c r="AJ32" s="751"/>
      <c r="AK32" s="818">
        <v>118</v>
      </c>
      <c r="AL32" s="819"/>
      <c r="AM32" s="819"/>
      <c r="AN32" s="819"/>
      <c r="AO32" s="819"/>
      <c r="AP32" s="819">
        <v>2280</v>
      </c>
      <c r="AQ32" s="819"/>
      <c r="AR32" s="819"/>
      <c r="AS32" s="819"/>
      <c r="AT32" s="819"/>
      <c r="AU32" s="819">
        <v>2597</v>
      </c>
      <c r="AV32" s="819"/>
      <c r="AW32" s="819"/>
      <c r="AX32" s="819"/>
      <c r="AY32" s="819"/>
      <c r="AZ32" s="820" t="s">
        <v>481</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13</v>
      </c>
      <c r="R33" s="747"/>
      <c r="S33" s="747"/>
      <c r="T33" s="747"/>
      <c r="U33" s="747"/>
      <c r="V33" s="747">
        <v>12</v>
      </c>
      <c r="W33" s="747"/>
      <c r="X33" s="747"/>
      <c r="Y33" s="747"/>
      <c r="Z33" s="747"/>
      <c r="AA33" s="747">
        <v>1</v>
      </c>
      <c r="AB33" s="747"/>
      <c r="AC33" s="747"/>
      <c r="AD33" s="747"/>
      <c r="AE33" s="748"/>
      <c r="AF33" s="749">
        <v>1</v>
      </c>
      <c r="AG33" s="750"/>
      <c r="AH33" s="750"/>
      <c r="AI33" s="750"/>
      <c r="AJ33" s="751"/>
      <c r="AK33" s="818">
        <v>10</v>
      </c>
      <c r="AL33" s="819"/>
      <c r="AM33" s="819"/>
      <c r="AN33" s="819"/>
      <c r="AO33" s="819"/>
      <c r="AP33" s="819">
        <v>78</v>
      </c>
      <c r="AQ33" s="819"/>
      <c r="AR33" s="819"/>
      <c r="AS33" s="819"/>
      <c r="AT33" s="819"/>
      <c r="AU33" s="819">
        <v>78</v>
      </c>
      <c r="AV33" s="819"/>
      <c r="AW33" s="819"/>
      <c r="AX33" s="819"/>
      <c r="AY33" s="819"/>
      <c r="AZ33" s="820" t="s">
        <v>481</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686</v>
      </c>
      <c r="AG63" s="830"/>
      <c r="AH63" s="830"/>
      <c r="AI63" s="830"/>
      <c r="AJ63" s="831"/>
      <c r="AK63" s="832"/>
      <c r="AL63" s="827"/>
      <c r="AM63" s="827"/>
      <c r="AN63" s="827"/>
      <c r="AO63" s="827"/>
      <c r="AP63" s="830">
        <v>5118</v>
      </c>
      <c r="AQ63" s="830"/>
      <c r="AR63" s="830"/>
      <c r="AS63" s="830"/>
      <c r="AT63" s="830"/>
      <c r="AU63" s="830">
        <v>2874</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6558</v>
      </c>
      <c r="R68" s="854"/>
      <c r="S68" s="854"/>
      <c r="T68" s="854"/>
      <c r="U68" s="854"/>
      <c r="V68" s="854">
        <v>6372</v>
      </c>
      <c r="W68" s="854"/>
      <c r="X68" s="854"/>
      <c r="Y68" s="854"/>
      <c r="Z68" s="854"/>
      <c r="AA68" s="854">
        <v>186</v>
      </c>
      <c r="AB68" s="854"/>
      <c r="AC68" s="854"/>
      <c r="AD68" s="854"/>
      <c r="AE68" s="854"/>
      <c r="AF68" s="854">
        <v>186</v>
      </c>
      <c r="AG68" s="854"/>
      <c r="AH68" s="854"/>
      <c r="AI68" s="854"/>
      <c r="AJ68" s="854"/>
      <c r="AK68" s="854">
        <v>310</v>
      </c>
      <c r="AL68" s="854"/>
      <c r="AM68" s="854"/>
      <c r="AN68" s="854"/>
      <c r="AO68" s="854"/>
      <c r="AP68" s="854">
        <v>2254</v>
      </c>
      <c r="AQ68" s="854"/>
      <c r="AR68" s="854"/>
      <c r="AS68" s="854"/>
      <c r="AT68" s="854"/>
      <c r="AU68" s="854">
        <v>491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799</v>
      </c>
      <c r="R69" s="819"/>
      <c r="S69" s="819"/>
      <c r="T69" s="819"/>
      <c r="U69" s="819"/>
      <c r="V69" s="819">
        <v>790</v>
      </c>
      <c r="W69" s="819"/>
      <c r="X69" s="819"/>
      <c r="Y69" s="819"/>
      <c r="Z69" s="819"/>
      <c r="AA69" s="819">
        <v>9</v>
      </c>
      <c r="AB69" s="819"/>
      <c r="AC69" s="819"/>
      <c r="AD69" s="819"/>
      <c r="AE69" s="819"/>
      <c r="AF69" s="819">
        <v>9</v>
      </c>
      <c r="AG69" s="819"/>
      <c r="AH69" s="819"/>
      <c r="AI69" s="819"/>
      <c r="AJ69" s="819"/>
      <c r="AK69" s="819">
        <v>1</v>
      </c>
      <c r="AL69" s="819"/>
      <c r="AM69" s="819"/>
      <c r="AN69" s="819"/>
      <c r="AO69" s="819"/>
      <c r="AP69" s="819">
        <v>896</v>
      </c>
      <c r="AQ69" s="819"/>
      <c r="AR69" s="819"/>
      <c r="AS69" s="819"/>
      <c r="AT69" s="819"/>
      <c r="AU69" s="819">
        <v>331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3272</v>
      </c>
      <c r="R70" s="819"/>
      <c r="S70" s="819"/>
      <c r="T70" s="819"/>
      <c r="U70" s="819"/>
      <c r="V70" s="819">
        <v>3250</v>
      </c>
      <c r="W70" s="819"/>
      <c r="X70" s="819"/>
      <c r="Y70" s="819"/>
      <c r="Z70" s="819"/>
      <c r="AA70" s="819">
        <v>23</v>
      </c>
      <c r="AB70" s="819"/>
      <c r="AC70" s="819"/>
      <c r="AD70" s="819"/>
      <c r="AE70" s="819"/>
      <c r="AF70" s="819">
        <v>23</v>
      </c>
      <c r="AG70" s="819"/>
      <c r="AH70" s="819"/>
      <c r="AI70" s="819"/>
      <c r="AJ70" s="819"/>
      <c r="AK70" s="819" t="s">
        <v>542</v>
      </c>
      <c r="AL70" s="819"/>
      <c r="AM70" s="819"/>
      <c r="AN70" s="819"/>
      <c r="AO70" s="819"/>
      <c r="AP70" s="819" t="s">
        <v>542</v>
      </c>
      <c r="AQ70" s="819"/>
      <c r="AR70" s="819"/>
      <c r="AS70" s="819"/>
      <c r="AT70" s="819"/>
      <c r="AU70" s="819" t="s">
        <v>542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34897</v>
      </c>
      <c r="R71" s="819"/>
      <c r="S71" s="819"/>
      <c r="T71" s="819"/>
      <c r="U71" s="819"/>
      <c r="V71" s="819">
        <v>34814</v>
      </c>
      <c r="W71" s="819"/>
      <c r="X71" s="819"/>
      <c r="Y71" s="819"/>
      <c r="Z71" s="819"/>
      <c r="AA71" s="819">
        <v>83</v>
      </c>
      <c r="AB71" s="819"/>
      <c r="AC71" s="819"/>
      <c r="AD71" s="819"/>
      <c r="AE71" s="819"/>
      <c r="AF71" s="819">
        <v>83</v>
      </c>
      <c r="AG71" s="819"/>
      <c r="AH71" s="819"/>
      <c r="AI71" s="819"/>
      <c r="AJ71" s="819"/>
      <c r="AK71" s="819">
        <v>1022</v>
      </c>
      <c r="AL71" s="819"/>
      <c r="AM71" s="819"/>
      <c r="AN71" s="819"/>
      <c r="AO71" s="819"/>
      <c r="AP71" s="819" t="s">
        <v>542</v>
      </c>
      <c r="AQ71" s="819"/>
      <c r="AR71" s="819"/>
      <c r="AS71" s="819"/>
      <c r="AT71" s="819"/>
      <c r="AU71" s="819" t="s">
        <v>542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406</v>
      </c>
      <c r="R72" s="819"/>
      <c r="S72" s="819"/>
      <c r="T72" s="819"/>
      <c r="U72" s="819"/>
      <c r="V72" s="819">
        <v>393</v>
      </c>
      <c r="W72" s="819"/>
      <c r="X72" s="819"/>
      <c r="Y72" s="819"/>
      <c r="Z72" s="819"/>
      <c r="AA72" s="819">
        <v>14</v>
      </c>
      <c r="AB72" s="819"/>
      <c r="AC72" s="819"/>
      <c r="AD72" s="819"/>
      <c r="AE72" s="819"/>
      <c r="AF72" s="819">
        <v>14</v>
      </c>
      <c r="AG72" s="819"/>
      <c r="AH72" s="819"/>
      <c r="AI72" s="819"/>
      <c r="AJ72" s="819"/>
      <c r="AK72" s="819">
        <v>98</v>
      </c>
      <c r="AL72" s="819"/>
      <c r="AM72" s="819"/>
      <c r="AN72" s="819"/>
      <c r="AO72" s="819"/>
      <c r="AP72" s="819" t="s">
        <v>542</v>
      </c>
      <c r="AQ72" s="819"/>
      <c r="AR72" s="819"/>
      <c r="AS72" s="819"/>
      <c r="AT72" s="819"/>
      <c r="AU72" s="819" t="s">
        <v>542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315</v>
      </c>
      <c r="AG88" s="830"/>
      <c r="AH88" s="830"/>
      <c r="AI88" s="830"/>
      <c r="AJ88" s="830"/>
      <c r="AK88" s="827"/>
      <c r="AL88" s="827"/>
      <c r="AM88" s="827"/>
      <c r="AN88" s="827"/>
      <c r="AO88" s="827"/>
      <c r="AP88" s="830">
        <v>3150</v>
      </c>
      <c r="AQ88" s="830"/>
      <c r="AR88" s="830"/>
      <c r="AS88" s="830"/>
      <c r="AT88" s="830"/>
      <c r="AU88" s="830">
        <v>822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35</v>
      </c>
      <c r="CS102" s="838"/>
      <c r="CT102" s="838"/>
      <c r="CU102" s="838"/>
      <c r="CV102" s="881"/>
      <c r="CW102" s="880">
        <v>16</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662219</v>
      </c>
      <c r="AB110" s="890"/>
      <c r="AC110" s="890"/>
      <c r="AD110" s="890"/>
      <c r="AE110" s="891"/>
      <c r="AF110" s="892">
        <v>675207</v>
      </c>
      <c r="AG110" s="890"/>
      <c r="AH110" s="890"/>
      <c r="AI110" s="890"/>
      <c r="AJ110" s="891"/>
      <c r="AK110" s="892">
        <v>695087</v>
      </c>
      <c r="AL110" s="890"/>
      <c r="AM110" s="890"/>
      <c r="AN110" s="890"/>
      <c r="AO110" s="891"/>
      <c r="AP110" s="893">
        <v>13.4</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6955957</v>
      </c>
      <c r="BR110" s="927"/>
      <c r="BS110" s="927"/>
      <c r="BT110" s="927"/>
      <c r="BU110" s="927"/>
      <c r="BV110" s="927">
        <v>8086896</v>
      </c>
      <c r="BW110" s="927"/>
      <c r="BX110" s="927"/>
      <c r="BY110" s="927"/>
      <c r="BZ110" s="927"/>
      <c r="CA110" s="927">
        <v>8418234</v>
      </c>
      <c r="CB110" s="927"/>
      <c r="CC110" s="927"/>
      <c r="CD110" s="927"/>
      <c r="CE110" s="927"/>
      <c r="CF110" s="941">
        <v>162.1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181180</v>
      </c>
      <c r="BR111" s="920"/>
      <c r="BS111" s="920"/>
      <c r="BT111" s="920"/>
      <c r="BU111" s="920"/>
      <c r="BV111" s="920">
        <v>144449</v>
      </c>
      <c r="BW111" s="920"/>
      <c r="BX111" s="920"/>
      <c r="BY111" s="920"/>
      <c r="BZ111" s="920"/>
      <c r="CA111" s="920">
        <v>124418</v>
      </c>
      <c r="CB111" s="920"/>
      <c r="CC111" s="920"/>
      <c r="CD111" s="920"/>
      <c r="CE111" s="920"/>
      <c r="CF111" s="914">
        <v>2.4</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2871481</v>
      </c>
      <c r="BR112" s="920"/>
      <c r="BS112" s="920"/>
      <c r="BT112" s="920"/>
      <c r="BU112" s="920"/>
      <c r="BV112" s="920">
        <v>2876571</v>
      </c>
      <c r="BW112" s="920"/>
      <c r="BX112" s="920"/>
      <c r="BY112" s="920"/>
      <c r="BZ112" s="920"/>
      <c r="CA112" s="920">
        <v>2873152</v>
      </c>
      <c r="CB112" s="920"/>
      <c r="CC112" s="920"/>
      <c r="CD112" s="920"/>
      <c r="CE112" s="920"/>
      <c r="CF112" s="914">
        <v>55.3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94336</v>
      </c>
      <c r="AB113" s="934"/>
      <c r="AC113" s="934"/>
      <c r="AD113" s="934"/>
      <c r="AE113" s="935"/>
      <c r="AF113" s="936">
        <v>122139</v>
      </c>
      <c r="AG113" s="934"/>
      <c r="AH113" s="934"/>
      <c r="AI113" s="934"/>
      <c r="AJ113" s="935"/>
      <c r="AK113" s="936">
        <v>132010</v>
      </c>
      <c r="AL113" s="934"/>
      <c r="AM113" s="934"/>
      <c r="AN113" s="934"/>
      <c r="AO113" s="935"/>
      <c r="AP113" s="937">
        <v>2.5</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796512</v>
      </c>
      <c r="BR113" s="920"/>
      <c r="BS113" s="920"/>
      <c r="BT113" s="920"/>
      <c r="BU113" s="920"/>
      <c r="BV113" s="920">
        <v>575890</v>
      </c>
      <c r="BW113" s="920"/>
      <c r="BX113" s="920"/>
      <c r="BY113" s="920"/>
      <c r="BZ113" s="920"/>
      <c r="CA113" s="920">
        <v>822683</v>
      </c>
      <c r="CB113" s="920"/>
      <c r="CC113" s="920"/>
      <c r="CD113" s="920"/>
      <c r="CE113" s="920"/>
      <c r="CF113" s="914">
        <v>15.8</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308676</v>
      </c>
      <c r="AB114" s="959"/>
      <c r="AC114" s="959"/>
      <c r="AD114" s="959"/>
      <c r="AE114" s="960"/>
      <c r="AF114" s="961">
        <v>283976</v>
      </c>
      <c r="AG114" s="959"/>
      <c r="AH114" s="959"/>
      <c r="AI114" s="959"/>
      <c r="AJ114" s="960"/>
      <c r="AK114" s="961">
        <v>157724</v>
      </c>
      <c r="AL114" s="959"/>
      <c r="AM114" s="959"/>
      <c r="AN114" s="959"/>
      <c r="AO114" s="960"/>
      <c r="AP114" s="962">
        <v>3</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1575779</v>
      </c>
      <c r="BR114" s="920"/>
      <c r="BS114" s="920"/>
      <c r="BT114" s="920"/>
      <c r="BU114" s="920"/>
      <c r="BV114" s="920">
        <v>1090415</v>
      </c>
      <c r="BW114" s="920"/>
      <c r="BX114" s="920"/>
      <c r="BY114" s="920"/>
      <c r="BZ114" s="920"/>
      <c r="CA114" s="920">
        <v>901358</v>
      </c>
      <c r="CB114" s="920"/>
      <c r="CC114" s="920"/>
      <c r="CD114" s="920"/>
      <c r="CE114" s="920"/>
      <c r="CF114" s="914">
        <v>17.399999999999999</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57293</v>
      </c>
      <c r="AB115" s="934"/>
      <c r="AC115" s="934"/>
      <c r="AD115" s="934"/>
      <c r="AE115" s="935"/>
      <c r="AF115" s="936">
        <v>473615</v>
      </c>
      <c r="AG115" s="934"/>
      <c r="AH115" s="934"/>
      <c r="AI115" s="934"/>
      <c r="AJ115" s="935"/>
      <c r="AK115" s="936">
        <v>21350</v>
      </c>
      <c r="AL115" s="934"/>
      <c r="AM115" s="934"/>
      <c r="AN115" s="934"/>
      <c r="AO115" s="935"/>
      <c r="AP115" s="937">
        <v>0.4</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91767</v>
      </c>
      <c r="BR115" s="920"/>
      <c r="BS115" s="920"/>
      <c r="BT115" s="920"/>
      <c r="BU115" s="920"/>
      <c r="BV115" s="920">
        <v>68</v>
      </c>
      <c r="BW115" s="920"/>
      <c r="BX115" s="920"/>
      <c r="BY115" s="920"/>
      <c r="BZ115" s="920"/>
      <c r="CA115" s="920">
        <v>35</v>
      </c>
      <c r="CB115" s="920"/>
      <c r="CC115" s="920"/>
      <c r="CD115" s="920"/>
      <c r="CE115" s="920"/>
      <c r="CF115" s="914">
        <v>0</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1122524</v>
      </c>
      <c r="AB117" s="966"/>
      <c r="AC117" s="966"/>
      <c r="AD117" s="966"/>
      <c r="AE117" s="967"/>
      <c r="AF117" s="965">
        <v>1554937</v>
      </c>
      <c r="AG117" s="966"/>
      <c r="AH117" s="966"/>
      <c r="AI117" s="966"/>
      <c r="AJ117" s="967"/>
      <c r="AK117" s="965">
        <v>1006171</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431</v>
      </c>
      <c r="BR117" s="986"/>
      <c r="BS117" s="986"/>
      <c r="BT117" s="986"/>
      <c r="BU117" s="986"/>
      <c r="BV117" s="986" t="s">
        <v>431</v>
      </c>
      <c r="BW117" s="986"/>
      <c r="BX117" s="986"/>
      <c r="BY117" s="986"/>
      <c r="BZ117" s="986"/>
      <c r="CA117" s="986" t="s">
        <v>431</v>
      </c>
      <c r="CB117" s="986"/>
      <c r="CC117" s="986"/>
      <c r="CD117" s="986"/>
      <c r="CE117" s="986"/>
      <c r="CF117" s="914" t="s">
        <v>431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431</v>
      </c>
      <c r="DH117" s="959"/>
      <c r="DI117" s="959"/>
      <c r="DJ117" s="959"/>
      <c r="DK117" s="960"/>
      <c r="DL117" s="961" t="s">
        <v>431</v>
      </c>
      <c r="DM117" s="959"/>
      <c r="DN117" s="959"/>
      <c r="DO117" s="959"/>
      <c r="DP117" s="960"/>
      <c r="DQ117" s="961" t="s">
        <v>431</v>
      </c>
      <c r="DR117" s="959"/>
      <c r="DS117" s="959"/>
      <c r="DT117" s="959"/>
      <c r="DU117" s="960"/>
      <c r="DV117" s="962" t="s">
        <v>431</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12472676</v>
      </c>
      <c r="BR118" s="986"/>
      <c r="BS118" s="986"/>
      <c r="BT118" s="986"/>
      <c r="BU118" s="986"/>
      <c r="BV118" s="986">
        <v>12774289</v>
      </c>
      <c r="BW118" s="986"/>
      <c r="BX118" s="986"/>
      <c r="BY118" s="986"/>
      <c r="BZ118" s="986"/>
      <c r="CA118" s="986">
        <v>13139880</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2701289</v>
      </c>
      <c r="BR119" s="927"/>
      <c r="BS119" s="927"/>
      <c r="BT119" s="927"/>
      <c r="BU119" s="927"/>
      <c r="BV119" s="927">
        <v>2956257</v>
      </c>
      <c r="BW119" s="927"/>
      <c r="BX119" s="927"/>
      <c r="BY119" s="927"/>
      <c r="BZ119" s="927"/>
      <c r="CA119" s="927">
        <v>3349033</v>
      </c>
      <c r="CB119" s="927"/>
      <c r="CC119" s="927"/>
      <c r="CD119" s="927"/>
      <c r="CE119" s="927"/>
      <c r="CF119" s="941">
        <v>64.5</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181180</v>
      </c>
      <c r="DH119" s="998"/>
      <c r="DI119" s="998"/>
      <c r="DJ119" s="998"/>
      <c r="DK119" s="999"/>
      <c r="DL119" s="1000">
        <v>144449</v>
      </c>
      <c r="DM119" s="998"/>
      <c r="DN119" s="998"/>
      <c r="DO119" s="998"/>
      <c r="DP119" s="999"/>
      <c r="DQ119" s="1000">
        <v>124418</v>
      </c>
      <c r="DR119" s="998"/>
      <c r="DS119" s="998"/>
      <c r="DT119" s="998"/>
      <c r="DU119" s="999"/>
      <c r="DV119" s="1001">
        <v>2.4</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3201</v>
      </c>
      <c r="BR120" s="920"/>
      <c r="BS120" s="920"/>
      <c r="BT120" s="920"/>
      <c r="BU120" s="920"/>
      <c r="BV120" s="920">
        <v>2122</v>
      </c>
      <c r="BW120" s="920"/>
      <c r="BX120" s="920"/>
      <c r="BY120" s="920"/>
      <c r="BZ120" s="920"/>
      <c r="CA120" s="920">
        <v>965</v>
      </c>
      <c r="CB120" s="920"/>
      <c r="CC120" s="920"/>
      <c r="CD120" s="920"/>
      <c r="CE120" s="920"/>
      <c r="CF120" s="914">
        <v>0</v>
      </c>
      <c r="CG120" s="915"/>
      <c r="CH120" s="915"/>
      <c r="CI120" s="915"/>
      <c r="CJ120" s="915"/>
      <c r="CK120" s="1013" t="s">
        <v>439</v>
      </c>
      <c r="CL120" s="1014"/>
      <c r="CM120" s="1014"/>
      <c r="CN120" s="1014"/>
      <c r="CO120" s="1015"/>
      <c r="CP120" s="1021" t="s">
        <v>440</v>
      </c>
      <c r="CQ120" s="1022"/>
      <c r="CR120" s="1022"/>
      <c r="CS120" s="1022"/>
      <c r="CT120" s="1022"/>
      <c r="CU120" s="1022"/>
      <c r="CV120" s="1022"/>
      <c r="CW120" s="1022"/>
      <c r="CX120" s="1022"/>
      <c r="CY120" s="1022"/>
      <c r="CZ120" s="1022"/>
      <c r="DA120" s="1022"/>
      <c r="DB120" s="1022"/>
      <c r="DC120" s="1022"/>
      <c r="DD120" s="1022"/>
      <c r="DE120" s="1022"/>
      <c r="DF120" s="1023"/>
      <c r="DG120" s="926" t="s">
        <v>112</v>
      </c>
      <c r="DH120" s="927"/>
      <c r="DI120" s="927"/>
      <c r="DJ120" s="927"/>
      <c r="DK120" s="927"/>
      <c r="DL120" s="927" t="s">
        <v>112</v>
      </c>
      <c r="DM120" s="927"/>
      <c r="DN120" s="927"/>
      <c r="DO120" s="927"/>
      <c r="DP120" s="927"/>
      <c r="DQ120" s="927">
        <v>2596827</v>
      </c>
      <c r="DR120" s="927"/>
      <c r="DS120" s="927"/>
      <c r="DT120" s="927"/>
      <c r="DU120" s="927"/>
      <c r="DV120" s="928">
        <v>50</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v>428547</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7447217</v>
      </c>
      <c r="BR121" s="986"/>
      <c r="BS121" s="986"/>
      <c r="BT121" s="986"/>
      <c r="BU121" s="986"/>
      <c r="BV121" s="986">
        <v>7986097</v>
      </c>
      <c r="BW121" s="986"/>
      <c r="BX121" s="986"/>
      <c r="BY121" s="986"/>
      <c r="BZ121" s="986"/>
      <c r="CA121" s="986">
        <v>8352152</v>
      </c>
      <c r="CB121" s="986"/>
      <c r="CC121" s="986"/>
      <c r="CD121" s="986"/>
      <c r="CE121" s="986"/>
      <c r="CF121" s="1024">
        <v>160.80000000000001</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246922</v>
      </c>
      <c r="DH121" s="920"/>
      <c r="DI121" s="920"/>
      <c r="DJ121" s="920"/>
      <c r="DK121" s="920"/>
      <c r="DL121" s="920">
        <v>242523</v>
      </c>
      <c r="DM121" s="920"/>
      <c r="DN121" s="920"/>
      <c r="DO121" s="920"/>
      <c r="DP121" s="920"/>
      <c r="DQ121" s="920">
        <v>198714</v>
      </c>
      <c r="DR121" s="920"/>
      <c r="DS121" s="920"/>
      <c r="DT121" s="920"/>
      <c r="DU121" s="920"/>
      <c r="DV121" s="921">
        <v>3.8</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443</v>
      </c>
      <c r="BP122" s="994"/>
      <c r="BQ122" s="1034">
        <v>10151707</v>
      </c>
      <c r="BR122" s="1035"/>
      <c r="BS122" s="1035"/>
      <c r="BT122" s="1035"/>
      <c r="BU122" s="1035"/>
      <c r="BV122" s="1035">
        <v>10944476</v>
      </c>
      <c r="BW122" s="1035"/>
      <c r="BX122" s="1035"/>
      <c r="BY122" s="1035"/>
      <c r="BZ122" s="1035"/>
      <c r="CA122" s="1035">
        <v>11702150</v>
      </c>
      <c r="CB122" s="1035"/>
      <c r="CC122" s="1035"/>
      <c r="CD122" s="1035"/>
      <c r="CE122" s="1035"/>
      <c r="CF122" s="987"/>
      <c r="CG122" s="988"/>
      <c r="CH122" s="988"/>
      <c r="CI122" s="988"/>
      <c r="CJ122" s="989"/>
      <c r="CK122" s="1016"/>
      <c r="CL122" s="1017"/>
      <c r="CM122" s="1017"/>
      <c r="CN122" s="1017"/>
      <c r="CO122" s="1018"/>
      <c r="CP122" s="1007" t="s">
        <v>444</v>
      </c>
      <c r="CQ122" s="1008"/>
      <c r="CR122" s="1008"/>
      <c r="CS122" s="1008"/>
      <c r="CT122" s="1008"/>
      <c r="CU122" s="1008"/>
      <c r="CV122" s="1008"/>
      <c r="CW122" s="1008"/>
      <c r="CX122" s="1008"/>
      <c r="CY122" s="1008"/>
      <c r="CZ122" s="1008"/>
      <c r="DA122" s="1008"/>
      <c r="DB122" s="1008"/>
      <c r="DC122" s="1008"/>
      <c r="DD122" s="1008"/>
      <c r="DE122" s="1008"/>
      <c r="DF122" s="1009"/>
      <c r="DG122" s="919">
        <v>85325</v>
      </c>
      <c r="DH122" s="920"/>
      <c r="DI122" s="920"/>
      <c r="DJ122" s="920"/>
      <c r="DK122" s="920"/>
      <c r="DL122" s="920">
        <v>81503</v>
      </c>
      <c r="DM122" s="920"/>
      <c r="DN122" s="920"/>
      <c r="DO122" s="920"/>
      <c r="DP122" s="920"/>
      <c r="DQ122" s="920">
        <v>77611</v>
      </c>
      <c r="DR122" s="920"/>
      <c r="DS122" s="920"/>
      <c r="DT122" s="920"/>
      <c r="DU122" s="920"/>
      <c r="DV122" s="921">
        <v>1.5</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445</v>
      </c>
      <c r="AB123" s="959"/>
      <c r="AC123" s="959"/>
      <c r="AD123" s="959"/>
      <c r="AE123" s="960"/>
      <c r="AF123" s="961" t="s">
        <v>445</v>
      </c>
      <c r="AG123" s="959"/>
      <c r="AH123" s="959"/>
      <c r="AI123" s="959"/>
      <c r="AJ123" s="960"/>
      <c r="AK123" s="961" t="s">
        <v>445</v>
      </c>
      <c r="AL123" s="959"/>
      <c r="AM123" s="959"/>
      <c r="AN123" s="959"/>
      <c r="AO123" s="960"/>
      <c r="AP123" s="962" t="s">
        <v>445</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44.3</v>
      </c>
      <c r="BR123" s="1027"/>
      <c r="BS123" s="1027"/>
      <c r="BT123" s="1027"/>
      <c r="BU123" s="1027"/>
      <c r="BV123" s="1027">
        <v>34.5</v>
      </c>
      <c r="BW123" s="1027"/>
      <c r="BX123" s="1027"/>
      <c r="BY123" s="1027"/>
      <c r="BZ123" s="1027"/>
      <c r="CA123" s="1027">
        <v>27.6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v>2539234</v>
      </c>
      <c r="DH124" s="998"/>
      <c r="DI124" s="998"/>
      <c r="DJ124" s="998"/>
      <c r="DK124" s="999"/>
      <c r="DL124" s="1000">
        <v>2552545</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56734</v>
      </c>
      <c r="AB126" s="959"/>
      <c r="AC126" s="959"/>
      <c r="AD126" s="959"/>
      <c r="AE126" s="960"/>
      <c r="AF126" s="961">
        <v>44707</v>
      </c>
      <c r="AG126" s="959"/>
      <c r="AH126" s="959"/>
      <c r="AI126" s="959"/>
      <c r="AJ126" s="960"/>
      <c r="AK126" s="961">
        <v>21099</v>
      </c>
      <c r="AL126" s="959"/>
      <c r="AM126" s="959"/>
      <c r="AN126" s="959"/>
      <c r="AO126" s="960"/>
      <c r="AP126" s="962">
        <v>0.4</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v>91696</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559</v>
      </c>
      <c r="AB127" s="959"/>
      <c r="AC127" s="959"/>
      <c r="AD127" s="959"/>
      <c r="AE127" s="960"/>
      <c r="AF127" s="961">
        <v>361</v>
      </c>
      <c r="AG127" s="959"/>
      <c r="AH127" s="959"/>
      <c r="AI127" s="959"/>
      <c r="AJ127" s="960"/>
      <c r="AK127" s="961">
        <v>251</v>
      </c>
      <c r="AL127" s="959"/>
      <c r="AM127" s="959"/>
      <c r="AN127" s="959"/>
      <c r="AO127" s="960"/>
      <c r="AP127" s="962">
        <v>0</v>
      </c>
      <c r="AQ127" s="963"/>
      <c r="AR127" s="963"/>
      <c r="AS127" s="963"/>
      <c r="AT127" s="964"/>
      <c r="AU127" s="233"/>
      <c r="AV127" s="233"/>
      <c r="AW127" s="233"/>
      <c r="AX127" s="886" t="s">
        <v>456</v>
      </c>
      <c r="AY127" s="887"/>
      <c r="AZ127" s="887"/>
      <c r="BA127" s="887"/>
      <c r="BB127" s="887"/>
      <c r="BC127" s="887"/>
      <c r="BD127" s="887"/>
      <c r="BE127" s="888"/>
      <c r="BF127" s="1041" t="s">
        <v>112</v>
      </c>
      <c r="BG127" s="1042"/>
      <c r="BH127" s="1042"/>
      <c r="BI127" s="1042"/>
      <c r="BJ127" s="1042"/>
      <c r="BK127" s="1042"/>
      <c r="BL127" s="1051"/>
      <c r="BM127" s="1041">
        <v>14.5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v>71</v>
      </c>
      <c r="DH127" s="1048"/>
      <c r="DI127" s="1048"/>
      <c r="DJ127" s="1048"/>
      <c r="DK127" s="1048"/>
      <c r="DL127" s="1048">
        <v>68</v>
      </c>
      <c r="DM127" s="1048"/>
      <c r="DN127" s="1048"/>
      <c r="DO127" s="1048"/>
      <c r="DP127" s="1048"/>
      <c r="DQ127" s="1048">
        <v>35</v>
      </c>
      <c r="DR127" s="1048"/>
      <c r="DS127" s="1048"/>
      <c r="DT127" s="1048"/>
      <c r="DU127" s="1048"/>
      <c r="DV127" s="1049">
        <v>0</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16575</v>
      </c>
      <c r="AB128" s="1090"/>
      <c r="AC128" s="1090"/>
      <c r="AD128" s="1090"/>
      <c r="AE128" s="1091"/>
      <c r="AF128" s="1092">
        <v>24195</v>
      </c>
      <c r="AG128" s="1090"/>
      <c r="AH128" s="1090"/>
      <c r="AI128" s="1090"/>
      <c r="AJ128" s="1091"/>
      <c r="AK128" s="1092">
        <v>22899</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112</v>
      </c>
      <c r="BG128" s="1067"/>
      <c r="BH128" s="1067"/>
      <c r="BI128" s="1067"/>
      <c r="BJ128" s="1067"/>
      <c r="BK128" s="1067"/>
      <c r="BL128" s="1068"/>
      <c r="BM128" s="1066">
        <v>19.5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5850762</v>
      </c>
      <c r="AB129" s="959"/>
      <c r="AC129" s="959"/>
      <c r="AD129" s="959"/>
      <c r="AE129" s="960"/>
      <c r="AF129" s="961">
        <v>5935064</v>
      </c>
      <c r="AG129" s="959"/>
      <c r="AH129" s="959"/>
      <c r="AI129" s="959"/>
      <c r="AJ129" s="960"/>
      <c r="AK129" s="961">
        <v>5872178</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10.6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618964</v>
      </c>
      <c r="AB130" s="959"/>
      <c r="AC130" s="959"/>
      <c r="AD130" s="959"/>
      <c r="AE130" s="960"/>
      <c r="AF130" s="961">
        <v>644885</v>
      </c>
      <c r="AG130" s="959"/>
      <c r="AH130" s="959"/>
      <c r="AI130" s="959"/>
      <c r="AJ130" s="960"/>
      <c r="AK130" s="961">
        <v>678095</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27.6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5231798</v>
      </c>
      <c r="AB131" s="998"/>
      <c r="AC131" s="998"/>
      <c r="AD131" s="998"/>
      <c r="AE131" s="999"/>
      <c r="AF131" s="1000">
        <v>5290179</v>
      </c>
      <c r="AG131" s="998"/>
      <c r="AH131" s="998"/>
      <c r="AI131" s="998"/>
      <c r="AJ131" s="999"/>
      <c r="AK131" s="1000">
        <v>5194083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9.3081766540000004</v>
      </c>
      <c r="AB132" s="1104"/>
      <c r="AC132" s="1104"/>
      <c r="AD132" s="1104"/>
      <c r="AE132" s="1105"/>
      <c r="AF132" s="1106">
        <v>16.7453124</v>
      </c>
      <c r="AG132" s="1104"/>
      <c r="AH132" s="1104"/>
      <c r="AI132" s="1104"/>
      <c r="AJ132" s="1105"/>
      <c r="AK132" s="1106">
        <v>5.8754740730000004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9.9</v>
      </c>
      <c r="AB133" s="1111"/>
      <c r="AC133" s="1111"/>
      <c r="AD133" s="1111"/>
      <c r="AE133" s="1112"/>
      <c r="AF133" s="1110">
        <v>11.9</v>
      </c>
      <c r="AG133" s="1111"/>
      <c r="AH133" s="1111"/>
      <c r="AI133" s="1111"/>
      <c r="AJ133" s="1112"/>
      <c r="AK133" s="1110">
        <v>10.6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1195933</v>
      </c>
      <c r="L9" s="264">
        <v>37958</v>
      </c>
      <c r="M9" s="265">
        <v>62372</v>
      </c>
      <c r="N9" s="266">
        <v>-39.1</v>
      </c>
    </row>
    <row r="10" spans="1:16">
      <c r="A10" s="248"/>
      <c r="B10" s="244"/>
      <c r="C10" s="244"/>
      <c r="D10" s="244"/>
      <c r="E10" s="244"/>
      <c r="F10" s="244"/>
      <c r="G10" s="1119" t="s">
        <v>478</v>
      </c>
      <c r="H10" s="1120"/>
      <c r="I10" s="1120"/>
      <c r="J10" s="1121"/>
      <c r="K10" s="267">
        <v>102137</v>
      </c>
      <c r="L10" s="268">
        <v>3242</v>
      </c>
      <c r="M10" s="269">
        <v>6749</v>
      </c>
      <c r="N10" s="270">
        <v>-52</v>
      </c>
    </row>
    <row r="11" spans="1:16" ht="13.5" customHeight="1">
      <c r="A11" s="248"/>
      <c r="B11" s="244"/>
      <c r="C11" s="244"/>
      <c r="D11" s="244"/>
      <c r="E11" s="244"/>
      <c r="F11" s="244"/>
      <c r="G11" s="1119" t="s">
        <v>479</v>
      </c>
      <c r="H11" s="1120"/>
      <c r="I11" s="1120"/>
      <c r="J11" s="1121"/>
      <c r="K11" s="267">
        <v>445958</v>
      </c>
      <c r="L11" s="268">
        <v>14154</v>
      </c>
      <c r="M11" s="269">
        <v>10302</v>
      </c>
      <c r="N11" s="270">
        <v>37.4</v>
      </c>
    </row>
    <row r="12" spans="1:16" ht="13.5" customHeight="1">
      <c r="A12" s="248"/>
      <c r="B12" s="244"/>
      <c r="C12" s="244"/>
      <c r="D12" s="244"/>
      <c r="E12" s="244"/>
      <c r="F12" s="244"/>
      <c r="G12" s="1119" t="s">
        <v>480</v>
      </c>
      <c r="H12" s="1120"/>
      <c r="I12" s="1120"/>
      <c r="J12" s="1121"/>
      <c r="K12" s="267" t="s">
        <v>481</v>
      </c>
      <c r="L12" s="268" t="s">
        <v>481</v>
      </c>
      <c r="M12" s="269">
        <v>616</v>
      </c>
      <c r="N12" s="270" t="s">
        <v>481</v>
      </c>
    </row>
    <row r="13" spans="1:16" ht="13.5" customHeight="1">
      <c r="A13" s="248"/>
      <c r="B13" s="244"/>
      <c r="C13" s="244"/>
      <c r="D13" s="244"/>
      <c r="E13" s="244"/>
      <c r="F13" s="244"/>
      <c r="G13" s="1119" t="s">
        <v>482</v>
      </c>
      <c r="H13" s="1120"/>
      <c r="I13" s="1120"/>
      <c r="J13" s="1121"/>
      <c r="K13" s="267">
        <v>2683</v>
      </c>
      <c r="L13" s="268">
        <v>85</v>
      </c>
      <c r="M13" s="269">
        <v>4</v>
      </c>
      <c r="N13" s="270">
        <v>2025</v>
      </c>
    </row>
    <row r="14" spans="1:16" ht="13.5" customHeight="1">
      <c r="A14" s="248"/>
      <c r="B14" s="244"/>
      <c r="C14" s="244"/>
      <c r="D14" s="244"/>
      <c r="E14" s="244"/>
      <c r="F14" s="244"/>
      <c r="G14" s="1119" t="s">
        <v>483</v>
      </c>
      <c r="H14" s="1120"/>
      <c r="I14" s="1120"/>
      <c r="J14" s="1121"/>
      <c r="K14" s="267">
        <v>138075</v>
      </c>
      <c r="L14" s="268">
        <v>4382</v>
      </c>
      <c r="M14" s="269">
        <v>2879</v>
      </c>
      <c r="N14" s="270">
        <v>52.2</v>
      </c>
    </row>
    <row r="15" spans="1:16" ht="13.5" customHeight="1">
      <c r="A15" s="248"/>
      <c r="B15" s="244"/>
      <c r="C15" s="244"/>
      <c r="D15" s="244"/>
      <c r="E15" s="244"/>
      <c r="F15" s="244"/>
      <c r="G15" s="1119" t="s">
        <v>484</v>
      </c>
      <c r="H15" s="1120"/>
      <c r="I15" s="1120"/>
      <c r="J15" s="1121"/>
      <c r="K15" s="267">
        <v>15240</v>
      </c>
      <c r="L15" s="268">
        <v>484</v>
      </c>
      <c r="M15" s="269">
        <v>1691</v>
      </c>
      <c r="N15" s="270">
        <v>-71.400000000000006</v>
      </c>
    </row>
    <row r="16" spans="1:16">
      <c r="A16" s="248"/>
      <c r="B16" s="244"/>
      <c r="C16" s="244"/>
      <c r="D16" s="244"/>
      <c r="E16" s="244"/>
      <c r="F16" s="244"/>
      <c r="G16" s="1122" t="s">
        <v>485</v>
      </c>
      <c r="H16" s="1123"/>
      <c r="I16" s="1123"/>
      <c r="J16" s="1124"/>
      <c r="K16" s="268">
        <v>-123911</v>
      </c>
      <c r="L16" s="268">
        <v>-3933</v>
      </c>
      <c r="M16" s="269">
        <v>-6227</v>
      </c>
      <c r="N16" s="270">
        <v>-36.799999999999997</v>
      </c>
    </row>
    <row r="17" spans="1:16">
      <c r="A17" s="248"/>
      <c r="B17" s="244"/>
      <c r="C17" s="244"/>
      <c r="D17" s="244"/>
      <c r="E17" s="244"/>
      <c r="F17" s="244"/>
      <c r="G17" s="1122" t="s">
        <v>171</v>
      </c>
      <c r="H17" s="1123"/>
      <c r="I17" s="1123"/>
      <c r="J17" s="1124"/>
      <c r="K17" s="268">
        <v>1776115</v>
      </c>
      <c r="L17" s="268">
        <v>56372</v>
      </c>
      <c r="M17" s="269">
        <v>78388</v>
      </c>
      <c r="N17" s="270">
        <v>-28.1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4.5999999999999996</v>
      </c>
      <c r="L21" s="281">
        <v>7.37</v>
      </c>
      <c r="M21" s="282">
        <v>-2.77</v>
      </c>
      <c r="N21" s="249"/>
      <c r="O21" s="283"/>
      <c r="P21" s="279"/>
    </row>
    <row r="22" spans="1:16" s="284" customFormat="1">
      <c r="A22" s="279"/>
      <c r="B22" s="249"/>
      <c r="C22" s="249"/>
      <c r="D22" s="249"/>
      <c r="E22" s="249"/>
      <c r="F22" s="249"/>
      <c r="G22" s="1114" t="s">
        <v>491</v>
      </c>
      <c r="H22" s="1115"/>
      <c r="I22" s="1115"/>
      <c r="J22" s="1116"/>
      <c r="K22" s="285">
        <v>97.4</v>
      </c>
      <c r="L22" s="286">
        <v>96.3</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695087</v>
      </c>
      <c r="L32" s="294">
        <v>22061</v>
      </c>
      <c r="M32" s="295">
        <v>34501</v>
      </c>
      <c r="N32" s="296">
        <v>-36.1</v>
      </c>
    </row>
    <row r="33" spans="1:16" ht="13.5" customHeight="1">
      <c r="A33" s="248"/>
      <c r="B33" s="244"/>
      <c r="C33" s="244"/>
      <c r="D33" s="244"/>
      <c r="E33" s="244"/>
      <c r="F33" s="244"/>
      <c r="G33" s="1130" t="s">
        <v>495</v>
      </c>
      <c r="H33" s="1131"/>
      <c r="I33" s="1131"/>
      <c r="J33" s="1132"/>
      <c r="K33" s="294" t="s">
        <v>481</v>
      </c>
      <c r="L33" s="294" t="s">
        <v>481</v>
      </c>
      <c r="M33" s="295" t="s">
        <v>481</v>
      </c>
      <c r="N33" s="296" t="s">
        <v>481</v>
      </c>
    </row>
    <row r="34" spans="1:16" ht="27" customHeight="1">
      <c r="A34" s="248"/>
      <c r="B34" s="244"/>
      <c r="C34" s="244"/>
      <c r="D34" s="244"/>
      <c r="E34" s="244"/>
      <c r="F34" s="244"/>
      <c r="G34" s="1130" t="s">
        <v>496</v>
      </c>
      <c r="H34" s="1131"/>
      <c r="I34" s="1131"/>
      <c r="J34" s="1132"/>
      <c r="K34" s="294" t="s">
        <v>481</v>
      </c>
      <c r="L34" s="294" t="s">
        <v>481</v>
      </c>
      <c r="M34" s="295" t="s">
        <v>481</v>
      </c>
      <c r="N34" s="296" t="s">
        <v>481</v>
      </c>
    </row>
    <row r="35" spans="1:16" ht="27" customHeight="1">
      <c r="A35" s="248"/>
      <c r="B35" s="244"/>
      <c r="C35" s="244"/>
      <c r="D35" s="244"/>
      <c r="E35" s="244"/>
      <c r="F35" s="244"/>
      <c r="G35" s="1130" t="s">
        <v>497</v>
      </c>
      <c r="H35" s="1131"/>
      <c r="I35" s="1131"/>
      <c r="J35" s="1132"/>
      <c r="K35" s="294">
        <v>132010</v>
      </c>
      <c r="L35" s="294">
        <v>4190</v>
      </c>
      <c r="M35" s="295">
        <v>14929</v>
      </c>
      <c r="N35" s="296">
        <v>-71.900000000000006</v>
      </c>
    </row>
    <row r="36" spans="1:16" ht="27" customHeight="1">
      <c r="A36" s="248"/>
      <c r="B36" s="244"/>
      <c r="C36" s="244"/>
      <c r="D36" s="244"/>
      <c r="E36" s="244"/>
      <c r="F36" s="244"/>
      <c r="G36" s="1130" t="s">
        <v>498</v>
      </c>
      <c r="H36" s="1131"/>
      <c r="I36" s="1131"/>
      <c r="J36" s="1132"/>
      <c r="K36" s="294">
        <v>157724</v>
      </c>
      <c r="L36" s="294">
        <v>5006</v>
      </c>
      <c r="M36" s="295">
        <v>2973</v>
      </c>
      <c r="N36" s="296">
        <v>68.400000000000006</v>
      </c>
    </row>
    <row r="37" spans="1:16" ht="13.5" customHeight="1">
      <c r="A37" s="248"/>
      <c r="B37" s="244"/>
      <c r="C37" s="244"/>
      <c r="D37" s="244"/>
      <c r="E37" s="244"/>
      <c r="F37" s="244"/>
      <c r="G37" s="1130" t="s">
        <v>499</v>
      </c>
      <c r="H37" s="1131"/>
      <c r="I37" s="1131"/>
      <c r="J37" s="1132"/>
      <c r="K37" s="294">
        <v>21350</v>
      </c>
      <c r="L37" s="294">
        <v>678</v>
      </c>
      <c r="M37" s="295">
        <v>840</v>
      </c>
      <c r="N37" s="296">
        <v>-19.3</v>
      </c>
    </row>
    <row r="38" spans="1:16" ht="27" customHeight="1">
      <c r="A38" s="248"/>
      <c r="B38" s="244"/>
      <c r="C38" s="244"/>
      <c r="D38" s="244"/>
      <c r="E38" s="244"/>
      <c r="F38" s="244"/>
      <c r="G38" s="1133" t="s">
        <v>500</v>
      </c>
      <c r="H38" s="1134"/>
      <c r="I38" s="1134"/>
      <c r="J38" s="1135"/>
      <c r="K38" s="297" t="s">
        <v>481</v>
      </c>
      <c r="L38" s="297" t="s">
        <v>481</v>
      </c>
      <c r="M38" s="298">
        <v>5</v>
      </c>
      <c r="N38" s="299" t="s">
        <v>481</v>
      </c>
      <c r="O38" s="293"/>
    </row>
    <row r="39" spans="1:16">
      <c r="A39" s="248"/>
      <c r="B39" s="244"/>
      <c r="C39" s="244"/>
      <c r="D39" s="244"/>
      <c r="E39" s="244"/>
      <c r="F39" s="244"/>
      <c r="G39" s="1133" t="s">
        <v>501</v>
      </c>
      <c r="H39" s="1134"/>
      <c r="I39" s="1134"/>
      <c r="J39" s="1135"/>
      <c r="K39" s="300">
        <v>-22899</v>
      </c>
      <c r="L39" s="300">
        <v>-727</v>
      </c>
      <c r="M39" s="301">
        <v>-3283</v>
      </c>
      <c r="N39" s="302">
        <v>-77.900000000000006</v>
      </c>
      <c r="O39" s="293"/>
    </row>
    <row r="40" spans="1:16" ht="27" customHeight="1">
      <c r="A40" s="248"/>
      <c r="B40" s="244"/>
      <c r="C40" s="244"/>
      <c r="D40" s="244"/>
      <c r="E40" s="244"/>
      <c r="F40" s="244"/>
      <c r="G40" s="1130" t="s">
        <v>502</v>
      </c>
      <c r="H40" s="1131"/>
      <c r="I40" s="1131"/>
      <c r="J40" s="1132"/>
      <c r="K40" s="300">
        <v>-678095</v>
      </c>
      <c r="L40" s="300">
        <v>-21522</v>
      </c>
      <c r="M40" s="301">
        <v>-35634</v>
      </c>
      <c r="N40" s="302">
        <v>-39.6</v>
      </c>
      <c r="O40" s="293"/>
    </row>
    <row r="41" spans="1:16">
      <c r="A41" s="248"/>
      <c r="B41" s="244"/>
      <c r="C41" s="244"/>
      <c r="D41" s="244"/>
      <c r="E41" s="244"/>
      <c r="F41" s="244"/>
      <c r="G41" s="1136" t="s">
        <v>281</v>
      </c>
      <c r="H41" s="1137"/>
      <c r="I41" s="1137"/>
      <c r="J41" s="1138"/>
      <c r="K41" s="294">
        <v>305177</v>
      </c>
      <c r="L41" s="300">
        <v>9686</v>
      </c>
      <c r="M41" s="301">
        <v>14330</v>
      </c>
      <c r="N41" s="302">
        <v>-32.4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511408</v>
      </c>
      <c r="J51" s="320">
        <v>16689</v>
      </c>
      <c r="K51" s="321">
        <v>-1.3</v>
      </c>
      <c r="L51" s="322">
        <v>59338</v>
      </c>
      <c r="M51" s="323">
        <v>6</v>
      </c>
      <c r="N51" s="324">
        <v>-7.3</v>
      </c>
    </row>
    <row r="52" spans="1:14">
      <c r="A52" s="248"/>
      <c r="B52" s="244"/>
      <c r="C52" s="244"/>
      <c r="D52" s="244"/>
      <c r="E52" s="244"/>
      <c r="F52" s="244"/>
      <c r="G52" s="325"/>
      <c r="H52" s="326" t="s">
        <v>513</v>
      </c>
      <c r="I52" s="327">
        <v>490183</v>
      </c>
      <c r="J52" s="328">
        <v>15997</v>
      </c>
      <c r="K52" s="329">
        <v>16.600000000000001</v>
      </c>
      <c r="L52" s="330">
        <v>34073</v>
      </c>
      <c r="M52" s="331">
        <v>-3</v>
      </c>
      <c r="N52" s="332">
        <v>19.600000000000001</v>
      </c>
    </row>
    <row r="53" spans="1:14">
      <c r="A53" s="248"/>
      <c r="B53" s="244"/>
      <c r="C53" s="244"/>
      <c r="D53" s="244"/>
      <c r="E53" s="244"/>
      <c r="F53" s="244"/>
      <c r="G53" s="310" t="s">
        <v>514</v>
      </c>
      <c r="H53" s="311"/>
      <c r="I53" s="319">
        <v>423536</v>
      </c>
      <c r="J53" s="320">
        <v>13798</v>
      </c>
      <c r="K53" s="321">
        <v>-17.3</v>
      </c>
      <c r="L53" s="322">
        <v>51262</v>
      </c>
      <c r="M53" s="323">
        <v>-13.6</v>
      </c>
      <c r="N53" s="324">
        <v>-3.7</v>
      </c>
    </row>
    <row r="54" spans="1:14">
      <c r="A54" s="248"/>
      <c r="B54" s="244"/>
      <c r="C54" s="244"/>
      <c r="D54" s="244"/>
      <c r="E54" s="244"/>
      <c r="F54" s="244"/>
      <c r="G54" s="325"/>
      <c r="H54" s="326" t="s">
        <v>513</v>
      </c>
      <c r="I54" s="327">
        <v>267809</v>
      </c>
      <c r="J54" s="328">
        <v>8725</v>
      </c>
      <c r="K54" s="329">
        <v>-45.5</v>
      </c>
      <c r="L54" s="330">
        <v>25630</v>
      </c>
      <c r="M54" s="331">
        <v>-24.8</v>
      </c>
      <c r="N54" s="332">
        <v>-20.7</v>
      </c>
    </row>
    <row r="55" spans="1:14">
      <c r="A55" s="248"/>
      <c r="B55" s="244"/>
      <c r="C55" s="244"/>
      <c r="D55" s="244"/>
      <c r="E55" s="244"/>
      <c r="F55" s="244"/>
      <c r="G55" s="310" t="s">
        <v>515</v>
      </c>
      <c r="H55" s="311"/>
      <c r="I55" s="319">
        <v>913649</v>
      </c>
      <c r="J55" s="320">
        <v>28822</v>
      </c>
      <c r="K55" s="321">
        <v>108.9</v>
      </c>
      <c r="L55" s="322">
        <v>48407</v>
      </c>
      <c r="M55" s="323">
        <v>-5.6</v>
      </c>
      <c r="N55" s="324">
        <v>114.5</v>
      </c>
    </row>
    <row r="56" spans="1:14">
      <c r="A56" s="248"/>
      <c r="B56" s="244"/>
      <c r="C56" s="244"/>
      <c r="D56" s="244"/>
      <c r="E56" s="244"/>
      <c r="F56" s="244"/>
      <c r="G56" s="325"/>
      <c r="H56" s="326" t="s">
        <v>513</v>
      </c>
      <c r="I56" s="327">
        <v>402008</v>
      </c>
      <c r="J56" s="328">
        <v>12682</v>
      </c>
      <c r="K56" s="329">
        <v>45.4</v>
      </c>
      <c r="L56" s="330">
        <v>23914</v>
      </c>
      <c r="M56" s="331">
        <v>-6.7</v>
      </c>
      <c r="N56" s="332">
        <v>52.1</v>
      </c>
    </row>
    <row r="57" spans="1:14">
      <c r="A57" s="248"/>
      <c r="B57" s="244"/>
      <c r="C57" s="244"/>
      <c r="D57" s="244"/>
      <c r="E57" s="244"/>
      <c r="F57" s="244"/>
      <c r="G57" s="310" t="s">
        <v>516</v>
      </c>
      <c r="H57" s="311"/>
      <c r="I57" s="319">
        <v>1856441</v>
      </c>
      <c r="J57" s="320">
        <v>58767</v>
      </c>
      <c r="K57" s="321">
        <v>103.9</v>
      </c>
      <c r="L57" s="322">
        <v>69477</v>
      </c>
      <c r="M57" s="323">
        <v>43.5</v>
      </c>
      <c r="N57" s="324">
        <v>60.4</v>
      </c>
    </row>
    <row r="58" spans="1:14">
      <c r="A58" s="248"/>
      <c r="B58" s="244"/>
      <c r="C58" s="244"/>
      <c r="D58" s="244"/>
      <c r="E58" s="244"/>
      <c r="F58" s="244"/>
      <c r="G58" s="325"/>
      <c r="H58" s="326" t="s">
        <v>513</v>
      </c>
      <c r="I58" s="327">
        <v>488918</v>
      </c>
      <c r="J58" s="328">
        <v>15477</v>
      </c>
      <c r="K58" s="329">
        <v>22</v>
      </c>
      <c r="L58" s="330">
        <v>31528</v>
      </c>
      <c r="M58" s="331">
        <v>31.8</v>
      </c>
      <c r="N58" s="332">
        <v>-9.8000000000000007</v>
      </c>
    </row>
    <row r="59" spans="1:14">
      <c r="A59" s="248"/>
      <c r="B59" s="244"/>
      <c r="C59" s="244"/>
      <c r="D59" s="244"/>
      <c r="E59" s="244"/>
      <c r="F59" s="244"/>
      <c r="G59" s="310" t="s">
        <v>517</v>
      </c>
      <c r="H59" s="311"/>
      <c r="I59" s="319">
        <v>883636</v>
      </c>
      <c r="J59" s="320">
        <v>28046</v>
      </c>
      <c r="K59" s="321">
        <v>-52.3</v>
      </c>
      <c r="L59" s="322">
        <v>59668</v>
      </c>
      <c r="M59" s="323">
        <v>-14.1</v>
      </c>
      <c r="N59" s="324">
        <v>-38.200000000000003</v>
      </c>
    </row>
    <row r="60" spans="1:14">
      <c r="A60" s="248"/>
      <c r="B60" s="244"/>
      <c r="C60" s="244"/>
      <c r="D60" s="244"/>
      <c r="E60" s="244"/>
      <c r="F60" s="244"/>
      <c r="G60" s="325"/>
      <c r="H60" s="326" t="s">
        <v>513</v>
      </c>
      <c r="I60" s="333">
        <v>742359</v>
      </c>
      <c r="J60" s="328">
        <v>23562</v>
      </c>
      <c r="K60" s="329">
        <v>52.2</v>
      </c>
      <c r="L60" s="330">
        <v>31515</v>
      </c>
      <c r="M60" s="331">
        <v>0</v>
      </c>
      <c r="N60" s="332">
        <v>52.2</v>
      </c>
    </row>
    <row r="61" spans="1:14">
      <c r="A61" s="248"/>
      <c r="B61" s="244"/>
      <c r="C61" s="244"/>
      <c r="D61" s="244"/>
      <c r="E61" s="244"/>
      <c r="F61" s="244"/>
      <c r="G61" s="310" t="s">
        <v>518</v>
      </c>
      <c r="H61" s="334"/>
      <c r="I61" s="335">
        <v>917734</v>
      </c>
      <c r="J61" s="336">
        <v>29224</v>
      </c>
      <c r="K61" s="337">
        <v>28.4</v>
      </c>
      <c r="L61" s="338">
        <v>57630</v>
      </c>
      <c r="M61" s="339">
        <v>3.2</v>
      </c>
      <c r="N61" s="324">
        <v>25.2</v>
      </c>
    </row>
    <row r="62" spans="1:14">
      <c r="A62" s="248"/>
      <c r="B62" s="244"/>
      <c r="C62" s="244"/>
      <c r="D62" s="244"/>
      <c r="E62" s="244"/>
      <c r="F62" s="244"/>
      <c r="G62" s="325"/>
      <c r="H62" s="326" t="s">
        <v>513</v>
      </c>
      <c r="I62" s="327">
        <v>478255</v>
      </c>
      <c r="J62" s="328">
        <v>15289</v>
      </c>
      <c r="K62" s="329">
        <v>18.100000000000001</v>
      </c>
      <c r="L62" s="330">
        <v>29332</v>
      </c>
      <c r="M62" s="331">
        <v>-0.5</v>
      </c>
      <c r="N62" s="332">
        <v>18.600000000000001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14.38</v>
      </c>
      <c r="G47" s="12">
        <v>18.61</v>
      </c>
      <c r="H47" s="12">
        <v>22.13</v>
      </c>
      <c r="I47" s="12">
        <v>18.12</v>
      </c>
      <c r="J47" s="13">
        <v>18.649999999999999</v>
      </c>
    </row>
    <row r="48" spans="2:10" ht="57.75" customHeight="1">
      <c r="B48" s="14"/>
      <c r="C48" s="1141" t="s">
        <v>4</v>
      </c>
      <c r="D48" s="1141"/>
      <c r="E48" s="1142"/>
      <c r="F48" s="15">
        <v>8.68</v>
      </c>
      <c r="G48" s="16">
        <v>9.0299999999999994</v>
      </c>
      <c r="H48" s="16">
        <v>10.62</v>
      </c>
      <c r="I48" s="16">
        <v>9.66</v>
      </c>
      <c r="J48" s="17">
        <v>9.76</v>
      </c>
    </row>
    <row r="49" spans="2:10" ht="57.75" customHeight="1" thickBot="1">
      <c r="B49" s="18"/>
      <c r="C49" s="1143" t="s">
        <v>5</v>
      </c>
      <c r="D49" s="1143"/>
      <c r="E49" s="1144"/>
      <c r="F49" s="19">
        <v>6.36</v>
      </c>
      <c r="G49" s="20">
        <v>4.63</v>
      </c>
      <c r="H49" s="20">
        <v>4.9800000000000004</v>
      </c>
      <c r="I49" s="20" t="s">
        <v>525</v>
      </c>
      <c r="J49" s="21">
        <v>0.34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526</v>
      </c>
      <c r="D34" s="1151"/>
      <c r="E34" s="1152"/>
      <c r="F34" s="32">
        <v>8.61</v>
      </c>
      <c r="G34" s="33">
        <v>9</v>
      </c>
      <c r="H34" s="33">
        <v>10.36</v>
      </c>
      <c r="I34" s="33">
        <v>9.58</v>
      </c>
      <c r="J34" s="34">
        <v>9.76</v>
      </c>
      <c r="K34" s="22"/>
      <c r="L34" s="22"/>
      <c r="M34" s="22"/>
      <c r="N34" s="22"/>
      <c r="O34" s="22"/>
      <c r="P34" s="22"/>
    </row>
    <row r="35" spans="1:16" ht="39" customHeight="1">
      <c r="A35" s="22"/>
      <c r="B35" s="35"/>
      <c r="C35" s="1145" t="s">
        <v>527</v>
      </c>
      <c r="D35" s="1146"/>
      <c r="E35" s="1147"/>
      <c r="F35" s="36">
        <v>11.71</v>
      </c>
      <c r="G35" s="37">
        <v>11.61</v>
      </c>
      <c r="H35" s="37">
        <v>12.29</v>
      </c>
      <c r="I35" s="37">
        <v>12.19</v>
      </c>
      <c r="J35" s="38">
        <v>6.33</v>
      </c>
      <c r="K35" s="22"/>
      <c r="L35" s="22"/>
      <c r="M35" s="22"/>
      <c r="N35" s="22"/>
      <c r="O35" s="22"/>
      <c r="P35" s="22"/>
    </row>
    <row r="36" spans="1:16" ht="39" customHeight="1">
      <c r="A36" s="22"/>
      <c r="B36" s="35"/>
      <c r="C36" s="1145" t="s">
        <v>528</v>
      </c>
      <c r="D36" s="1146"/>
      <c r="E36" s="1147"/>
      <c r="F36" s="36">
        <v>3.62</v>
      </c>
      <c r="G36" s="37">
        <v>4.53</v>
      </c>
      <c r="H36" s="37">
        <v>4.72</v>
      </c>
      <c r="I36" s="37">
        <v>4.21</v>
      </c>
      <c r="J36" s="38">
        <v>3.96</v>
      </c>
      <c r="K36" s="22"/>
      <c r="L36" s="22"/>
      <c r="M36" s="22"/>
      <c r="N36" s="22"/>
      <c r="O36" s="22"/>
      <c r="P36" s="22"/>
    </row>
    <row r="37" spans="1:16" ht="39" customHeight="1">
      <c r="A37" s="22"/>
      <c r="B37" s="35"/>
      <c r="C37" s="1145" t="s">
        <v>529</v>
      </c>
      <c r="D37" s="1146"/>
      <c r="E37" s="1147"/>
      <c r="F37" s="36">
        <v>0.35</v>
      </c>
      <c r="G37" s="37">
        <v>0.08</v>
      </c>
      <c r="H37" s="37">
        <v>0.65</v>
      </c>
      <c r="I37" s="37">
        <v>0.48</v>
      </c>
      <c r="J37" s="38">
        <v>0.97</v>
      </c>
      <c r="K37" s="22"/>
      <c r="L37" s="22"/>
      <c r="M37" s="22"/>
      <c r="N37" s="22"/>
      <c r="O37" s="22"/>
      <c r="P37" s="22"/>
    </row>
    <row r="38" spans="1:16" ht="39" customHeight="1">
      <c r="A38" s="22"/>
      <c r="B38" s="35"/>
      <c r="C38" s="1145" t="s">
        <v>530</v>
      </c>
      <c r="D38" s="1146"/>
      <c r="E38" s="1147"/>
      <c r="F38" s="36" t="s">
        <v>481</v>
      </c>
      <c r="G38" s="37" t="s">
        <v>481</v>
      </c>
      <c r="H38" s="37" t="s">
        <v>481</v>
      </c>
      <c r="I38" s="37" t="s">
        <v>481</v>
      </c>
      <c r="J38" s="38">
        <v>0.33</v>
      </c>
      <c r="K38" s="22"/>
      <c r="L38" s="22"/>
      <c r="M38" s="22"/>
      <c r="N38" s="22"/>
      <c r="O38" s="22"/>
      <c r="P38" s="22"/>
    </row>
    <row r="39" spans="1:16" ht="39" customHeight="1">
      <c r="A39" s="22"/>
      <c r="B39" s="35"/>
      <c r="C39" s="1145" t="s">
        <v>531</v>
      </c>
      <c r="D39" s="1146"/>
      <c r="E39" s="1147"/>
      <c r="F39" s="36">
        <v>0.06</v>
      </c>
      <c r="G39" s="37">
        <v>0</v>
      </c>
      <c r="H39" s="37">
        <v>0.01</v>
      </c>
      <c r="I39" s="37">
        <v>0.03</v>
      </c>
      <c r="J39" s="38">
        <v>0.03</v>
      </c>
      <c r="K39" s="22"/>
      <c r="L39" s="22"/>
      <c r="M39" s="22"/>
      <c r="N39" s="22"/>
      <c r="O39" s="22"/>
      <c r="P39" s="22"/>
    </row>
    <row r="40" spans="1:16" ht="39" customHeight="1">
      <c r="A40" s="22"/>
      <c r="B40" s="35"/>
      <c r="C40" s="1145" t="s">
        <v>532</v>
      </c>
      <c r="D40" s="1146"/>
      <c r="E40" s="1147"/>
      <c r="F40" s="36">
        <v>0</v>
      </c>
      <c r="G40" s="37">
        <v>0</v>
      </c>
      <c r="H40" s="37">
        <v>0</v>
      </c>
      <c r="I40" s="37">
        <v>0.01</v>
      </c>
      <c r="J40" s="38">
        <v>0.02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533</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534</v>
      </c>
      <c r="D43" s="1149"/>
      <c r="E43" s="1150"/>
      <c r="F43" s="41">
        <v>0.2</v>
      </c>
      <c r="G43" s="42">
        <v>0.18</v>
      </c>
      <c r="H43" s="42">
        <v>0.33</v>
      </c>
      <c r="I43" s="42">
        <v>1.25</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672</v>
      </c>
      <c r="L45" s="60">
        <v>676</v>
      </c>
      <c r="M45" s="60">
        <v>662</v>
      </c>
      <c r="N45" s="60">
        <v>675</v>
      </c>
      <c r="O45" s="61">
        <v>695</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105</v>
      </c>
      <c r="L48" s="64">
        <v>96</v>
      </c>
      <c r="M48" s="64">
        <v>94</v>
      </c>
      <c r="N48" s="64">
        <v>122</v>
      </c>
      <c r="O48" s="65">
        <v>132</v>
      </c>
      <c r="P48" s="48"/>
      <c r="Q48" s="48"/>
      <c r="R48" s="48"/>
      <c r="S48" s="48"/>
      <c r="T48" s="48"/>
      <c r="U48" s="48"/>
    </row>
    <row r="49" spans="1:21" ht="30.75" customHeight="1">
      <c r="A49" s="48"/>
      <c r="B49" s="1163"/>
      <c r="C49" s="1164"/>
      <c r="D49" s="62"/>
      <c r="E49" s="1155" t="s">
        <v>16</v>
      </c>
      <c r="F49" s="1155"/>
      <c r="G49" s="1155"/>
      <c r="H49" s="1155"/>
      <c r="I49" s="1155"/>
      <c r="J49" s="1156"/>
      <c r="K49" s="63">
        <v>303</v>
      </c>
      <c r="L49" s="64">
        <v>299</v>
      </c>
      <c r="M49" s="64">
        <v>309</v>
      </c>
      <c r="N49" s="64">
        <v>284</v>
      </c>
      <c r="O49" s="65">
        <v>158</v>
      </c>
      <c r="P49" s="48"/>
      <c r="Q49" s="48"/>
      <c r="R49" s="48"/>
      <c r="S49" s="48"/>
      <c r="T49" s="48"/>
      <c r="U49" s="48"/>
    </row>
    <row r="50" spans="1:21" ht="30.75" customHeight="1">
      <c r="A50" s="48"/>
      <c r="B50" s="1163"/>
      <c r="C50" s="1164"/>
      <c r="D50" s="62"/>
      <c r="E50" s="1155" t="s">
        <v>17</v>
      </c>
      <c r="F50" s="1155"/>
      <c r="G50" s="1155"/>
      <c r="H50" s="1155"/>
      <c r="I50" s="1155"/>
      <c r="J50" s="1156"/>
      <c r="K50" s="63">
        <v>66</v>
      </c>
      <c r="L50" s="64">
        <v>60</v>
      </c>
      <c r="M50" s="64">
        <v>57</v>
      </c>
      <c r="N50" s="64">
        <v>474</v>
      </c>
      <c r="O50" s="65">
        <v>21</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573</v>
      </c>
      <c r="L52" s="64">
        <v>611</v>
      </c>
      <c r="M52" s="64">
        <v>636</v>
      </c>
      <c r="N52" s="64">
        <v>669</v>
      </c>
      <c r="O52" s="65">
        <v>701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573</v>
      </c>
      <c r="L53" s="69">
        <v>520</v>
      </c>
      <c r="M53" s="69">
        <v>486</v>
      </c>
      <c r="N53" s="69">
        <v>886</v>
      </c>
      <c r="O53" s="70">
        <v>305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上原 充裕（デジタル）</cp:lastModifiedBy>
  <cp:lastPrinted>2016-04-18T01:51:39Z</cp:lastPrinted>
  <dcterms:created xsi:type="dcterms:W3CDTF">2016-02-15T01:01:15Z</dcterms:created>
  <dcterms:modified xsi:type="dcterms:W3CDTF">2016-04-28T04:03:18Z</dcterms:modified>
</cp:coreProperties>
</file>