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225" yWindow="-225" windowWidth="13200" windowHeight="10050" firstSheet="14" activeTab="1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9" r:id="rId15"/>
    <sheet name="施設類型別ストック情報分析表①" sheetId="20" r:id="rId16"/>
    <sheet name="施設類型別ストック情報分析表②" sheetId="21" r:id="rId17"/>
    <sheet name="Sheet1" sheetId="18" r:id="rId18"/>
  </sheet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<sst xmlns="http://schemas.openxmlformats.org/spreadsheetml/2006/main" count="1105" uniqueCount="594">
  <si>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</si>
  <si>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</si>
  <si>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</si>
  <si>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</si>
  <si>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</si>
  <si>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</si>
  <si>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</si>
  <si>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</si>
  <si>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</si>
  <si>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</si>
  <si>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</si>
  <si>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</si>
  <si>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</si>
  <si>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</si>
  <si>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</si>
  <si>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</si>
  <si>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</si>
  <si>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</si>
  <si>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</si>
  <si>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</si>
  <si>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</si>
  <si>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</si>
  <si>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</si>
  <si>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</si>
  <si>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</si>
  <si>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</si>
  <si>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</si>
  <si>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</si>
  <si>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</si>
  <si>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</si>
  <si>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</si>
  <si>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</si>
  <si>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</si>
  <si>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</si>
  <si>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</si>
  <si>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</si>
  <si>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</si>
  <si>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</si>
  <si>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</si>
  <si>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</si>
  <si>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</si>
  <si>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</si>
  <si>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</si>
  <si>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</si>
  <si>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</si>
  <si>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</si>
  <si>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</si>
  <si>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</si>
  <si>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</si>
  <si>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</si>
  <si>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</si>
  <si>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</si>
  <si>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</si>
  <si>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</si>
  <si>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</si>
  <si>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</si>
  <si>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</si>
  <si>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</si>
  <si>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</si>
  <si>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</si>
  <si>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</si>
  <si>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</si>
  <si>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</si>
  <si>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</si>
  <si>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</si>
  <si>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</si>
  <si>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</si>
  <si>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</si>
  <si>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</si>
  <si>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</si>
  <si>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</si>
  <si>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</si>
  <si>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</si>
  <si>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</si>
  <si>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</si>
  <si>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</si>
  <si>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</si>
  <si>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</si>
  <si>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</si>
  <si>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Ⅴ－１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</si>
  <si>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</si>
  <si>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</si>
  <si>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</si>
  <si>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</si>
  <si>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</si>
  <si>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</si>
  <si>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</si>
  <si>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</si>
  <si>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</si>
  <si>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</si>
  <si>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</si>
  <si>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</si>
  <si>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上里町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</si>
  <si>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</si>
  <si>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</si>
  <si>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</si>
  <si>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</si>
  <si>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</si>
  <si>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</si>
  <si>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</si>
  <si>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</si>
  <si>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</si>
  <si>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</si>
  <si>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</si>
  <si>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</si>
  <si>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</si>
  <si>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</si>
  <si>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</si>
  <si>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</si>
  <si>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</si>
  <si>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</si>
  <si>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</si>
  <si>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</si>
  <si>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</si>
  <si>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</si>
  <si>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</si>
  <si>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</si>
  <si>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</si>
  <si>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</si>
  <si>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</si>
  <si>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</si>
  <si>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</si>
  <si>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</si>
  <si>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</si>
  <si>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</si>
  <si>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</si>
  <si>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</si>
  <si>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</si>
  <si>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</si>
  <si>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</si>
  <si>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</si>
  <si>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</si>
  <si>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</si>
  <si>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</si>
  <si>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</si>
  <si>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</si>
  <si>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</si>
  <si>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</si>
  <si>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</si>
  <si>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</si>
  <si>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</si>
  <si>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</si>
  <si>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</si>
  <si>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</si>
  <si>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</si>
  <si>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0"/>
  </si>
  <si>
    <t>うち日本人(％)</t>
    <phoneticPr fontId="5"/>
  </si>
  <si>
    <t>-0.4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</si>
  <si>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</si>
  <si>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</si>
  <si>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</si>
  <si>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</si>
  <si>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</si>
  <si>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</si>
  <si>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</si>
  <si>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</si>
  <si>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</si>
  <si>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</si>
  <si>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</si>
  <si>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</si>
  <si>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</si>
  <si>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</si>
  <si>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</si>
  <si>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</si>
  <si>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</si>
  <si>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</si>
  <si>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</si>
  <si>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</si>
  <si>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</si>
  <si>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</si>
  <si>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</si>
  <si>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</si>
  <si>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</si>
  <si>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</si>
  <si>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</si>
  <si>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</si>
  <si>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</si>
  <si>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</si>
  <si>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</si>
  <si>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</si>
  <si>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</si>
  <si>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</si>
  <si>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</si>
  <si>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</si>
  <si>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</si>
  <si>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</si>
  <si>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</si>
  <si>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</si>
  <si>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</si>
  <si>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</si>
  <si>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</si>
  <si>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</si>
  <si>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</si>
  <si>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</si>
  <si>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</si>
  <si>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</si>
  <si>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</si>
  <si>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</si>
  <si>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</si>
  <si>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</si>
  <si>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</si>
  <si>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</si>
  <si>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</si>
  <si>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</si>
  <si>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</si>
  <si>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</si>
  <si>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</si>
  <si>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</si>
  <si>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</si>
  <si>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</si>
  <si>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埼玉県上里町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</si>
  <si>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</si>
  <si>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</si>
  <si>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</si>
  <si>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</si>
  <si>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</si>
  <si>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</si>
  <si>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</si>
  <si>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</si>
  <si>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</si>
  <si>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</si>
  <si>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</si>
  <si>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</si>
  <si>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</si>
  <si>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</si>
  <si>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</si>
  <si>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</si>
  <si>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</si>
  <si>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</si>
  <si>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</si>
  <si>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</si>
  <si>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</si>
  <si>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</si>
  <si>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</si>
  <si>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</si>
  <si>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</si>
  <si>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</si>
  <si>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</si>
  <si>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</si>
  <si>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</si>
  <si>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</si>
  <si>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</si>
  <si>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</si>
  <si>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</si>
  <si>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</si>
  <si>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</si>
  <si>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</si>
  <si>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</si>
  <si>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</si>
  <si>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</si>
  <si>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</si>
  <si>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</si>
  <si>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</si>
  <si>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</si>
  <si>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</si>
  <si>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</si>
  <si>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</si>
  <si>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</si>
  <si>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</si>
  <si>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</si>
  <si>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</si>
  <si>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</si>
  <si>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</si>
  <si>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</si>
  <si>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</si>
  <si>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</si>
  <si>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</si>
  <si>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</si>
  <si>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</si>
  <si>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</si>
  <si>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</si>
  <si>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</si>
  <si>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</si>
  <si>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</si>
  <si>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</si>
  <si>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</si>
  <si>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</si>
  <si>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</si>
  <si>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</si>
  <si>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</si>
  <si>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</si>
  <si>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</si>
  <si>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</si>
  <si>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</si>
  <si>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</si>
  <si>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</si>
  <si>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</si>
  <si>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</si>
  <si>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</si>
  <si>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</si>
  <si>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</si>
  <si>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</si>
  <si>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</si>
  <si>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</si>
  <si>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</si>
  <si>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</si>
  <si>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</si>
  <si>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</si>
  <si>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</si>
  <si>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</si>
  <si>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</si>
  <si>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</si>
  <si>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</si>
  <si>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</si>
  <si>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</si>
  <si>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</si>
  <si>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</si>
  <si>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</si>
  <si>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</si>
  <si>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</si>
  <si>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</si>
  <si>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</si>
  <si>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</si>
  <si>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</si>
  <si>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</si>
  <si>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</si>
  <si>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</si>
  <si>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</si>
  <si>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</si>
  <si>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</si>
  <si>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</si>
  <si>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</si>
  <si>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</si>
  <si>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</si>
  <si>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</si>
  <si>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</si>
  <si>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</si>
  <si>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</si>
  <si>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</si>
  <si>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</si>
  <si>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</si>
  <si>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</si>
  <si>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</si>
  <si>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</si>
  <si>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</si>
  <si>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</si>
  <si>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</si>
  <si>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</si>
  <si>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</si>
  <si>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</si>
  <si>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</si>
  <si>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</si>
  <si>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</si>
  <si>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</si>
  <si>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</si>
  <si>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</si>
  <si>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</si>
  <si>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</si>
  <si>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</si>
  <si>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</si>
  <si>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</si>
  <si>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</si>
  <si>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</si>
  <si>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</si>
  <si>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</si>
  <si>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</si>
  <si>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</si>
  <si>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</si>
  <si>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</si>
  <si>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</si>
  <si>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</si>
  <si>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平成29年度</t>
  </si>
  <si>
    <t>埼玉県上里町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</si>
  <si>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</si>
  <si>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</si>
  <si>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</si>
  <si>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</si>
  <si>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</si>
  <si>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</si>
  <si>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</si>
  <si>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</si>
  <si>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</si>
  <si>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</si>
  <si>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</si>
  <si>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</si>
  <si>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</si>
  <si>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</si>
  <si>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</si>
  <si>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</si>
  <si>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</si>
  <si>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</si>
  <si>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</si>
  <si>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</si>
  <si>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</si>
  <si>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</si>
  <si>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</si>
  <si>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</si>
  <si>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</si>
  <si>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</si>
  <si>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</si>
  <si>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</si>
  <si>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</si>
  <si>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</si>
  <si>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</si>
  <si>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</si>
  <si>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</si>
  <si>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</si>
  <si>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</si>
  <si>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</si>
  <si>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</si>
  <si>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</si>
  <si>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</si>
  <si>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</si>
  <si>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</si>
  <si>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</si>
  <si>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</si>
  <si>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</si>
  <si>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</si>
  <si>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</si>
  <si>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</si>
  <si>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</si>
  <si>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</si>
  <si>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</si>
  <si>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</si>
  <si>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</si>
  <si>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</si>
  <si>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</si>
  <si>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</si>
  <si>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</si>
  <si>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</si>
  <si>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</si>
  <si>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</si>
  <si>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</si>
  <si>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</si>
  <si>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</si>
  <si>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</si>
  <si>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</si>
  <si>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</si>
  <si>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</si>
  <si>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</si>
  <si>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</si>
  <si>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</si>
  <si>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</si>
  <si>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</si>
  <si>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</si>
  <si>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</si>
  <si>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</si>
  <si>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</si>
  <si>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</si>
  <si>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</si>
  <si>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</si>
  <si>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</si>
  <si>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</si>
  <si>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</si>
  <si>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</si>
  <si>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</si>
  <si>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</si>
  <si>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</si>
  <si>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</si>
  <si>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</si>
  <si>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</si>
  <si>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</si>
  <si>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</si>
  <si>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</si>
  <si>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</si>
  <si>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</si>
  <si>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</si>
  <si>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</si>
  <si>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</si>
  <si>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</si>
  <si>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</si>
  <si>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</si>
  <si>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農業集落排水事業特別会計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</si>
  <si>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</si>
  <si>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</si>
  <si>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</si>
  <si>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</si>
  <si>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</si>
  <si>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</si>
  <si>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</si>
  <si>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</si>
  <si>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</si>
  <si>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</si>
  <si>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</si>
  <si>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</si>
  <si>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</si>
  <si>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</si>
  <si>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</si>
  <si>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</si>
  <si>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</si>
  <si>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</si>
  <si>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</si>
  <si>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t>
    <phoneticPr fontId="5"/>
  </si>
  <si>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</si>
  <si>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</si>
  <si>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</si>
  <si>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</si>
  <si>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</si>
  <si>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</si>
  <si>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</si>
  <si>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</si>
  <si>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</si>
  <si>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</si>
  <si>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</si>
  <si>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</si>
  <si>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</si>
  <si>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</si>
  <si>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</si>
  <si>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</si>
  <si>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</si>
  <si>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</si>
  <si>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</si>
  <si>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</si>
  <si>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</si>
  <si>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</si>
  <si>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</si>
  <si>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</si>
  <si>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</si>
  <si>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</si>
  <si>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</si>
  <si>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</si>
  <si>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</si>
  <si>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</si>
  <si>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</si>
  <si>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</si>
  <si>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</si>
  <si>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</si>
  <si>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</si>
  <si>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</si>
  <si>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</si>
  <si>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</si>
  <si>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</si>
  <si>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</si>
  <si>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</si>
  <si>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</si>
  <si>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</si>
  <si>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</si>
  <si>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</si>
  <si>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</si>
  <si>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</si>
  <si>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</si>
  <si>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</si>
  <si>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</si>
  <si>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</si>
  <si>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</si>
  <si>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</si>
  <si>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</si>
  <si>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</si>
  <si>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</si>
  <si>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</si>
  <si>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</si>
  <si>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</si>
  <si>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</si>
  <si>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</si>
  <si>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</si>
  <si>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</si>
  <si>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</si>
  <si>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</si>
  <si>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</si>
  <si>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</si>
  <si>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</si>
  <si>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</si>
  <si>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</si>
  <si>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4.50</t>
  </si>
  <si>
    <t>▲ 4.98</t>
  </si>
  <si>
    <t>一般会計</t>
  </si>
  <si>
    <t>水道事業会計</t>
  </si>
  <si>
    <t>国民健康保険特別会計</t>
  </si>
  <si>
    <t>介護保険特別会計</t>
  </si>
  <si>
    <t>下水道事業会計</t>
  </si>
  <si>
    <t>後期高齢者医療特別会計</t>
  </si>
  <si>
    <t>農業集落排水事業特別会計</t>
  </si>
  <si>
    <t>その他会計（赤字）</t>
  </si>
  <si>
    <t>その他会計（黒字）</t>
  </si>
  <si>
    <t>公共施設等用地取得及び施設整備基金</t>
    <rPh sb="0" eb="2">
      <t>コウキョウ</t>
    </rPh>
    <rPh sb="2" eb="4">
      <t>シセツ</t>
    </rPh>
    <rPh sb="4" eb="5">
      <t>トウ</t>
    </rPh>
    <rPh sb="5" eb="7">
      <t>ヨウチ</t>
    </rPh>
    <rPh sb="7" eb="9">
      <t>シュトク</t>
    </rPh>
    <rPh sb="9" eb="10">
      <t>オヨ</t>
    </rPh>
    <rPh sb="11" eb="13">
      <t>シセツ</t>
    </rPh>
    <rPh sb="13" eb="15">
      <t>セイビ</t>
    </rPh>
    <rPh sb="15" eb="17">
      <t>キキン</t>
    </rPh>
    <phoneticPr fontId="11"/>
  </si>
  <si>
    <t>いきいき福祉基金</t>
    <rPh sb="4" eb="6">
      <t>フクシ</t>
    </rPh>
    <rPh sb="6" eb="8">
      <t>キキン</t>
    </rPh>
    <phoneticPr fontId="11"/>
  </si>
  <si>
    <t>教育施設整備基金</t>
    <rPh sb="0" eb="2">
      <t>キョウイク</t>
    </rPh>
    <rPh sb="2" eb="4">
      <t>シセツ</t>
    </rPh>
    <rPh sb="4" eb="6">
      <t>セイビ</t>
    </rPh>
    <rPh sb="6" eb="8">
      <t>キキン</t>
    </rPh>
    <phoneticPr fontId="11"/>
  </si>
  <si>
    <t>上里中学校施設整備基金</t>
    <rPh sb="0" eb="2">
      <t>カミサト</t>
    </rPh>
    <rPh sb="2" eb="5">
      <t>チュウガッコウ</t>
    </rPh>
    <rPh sb="5" eb="7">
      <t>シセツ</t>
    </rPh>
    <rPh sb="7" eb="9">
      <t>セイビ</t>
    </rPh>
    <rPh sb="9" eb="11">
      <t>キキン</t>
    </rPh>
    <phoneticPr fontId="11"/>
  </si>
  <si>
    <t>地域福祉基金　他</t>
    <rPh sb="0" eb="2">
      <t>チイキ</t>
    </rPh>
    <rPh sb="2" eb="4">
      <t>フクシ</t>
    </rPh>
    <rPh sb="4" eb="6">
      <t>キキン</t>
    </rPh>
    <rPh sb="7" eb="8">
      <t>ホカ</t>
    </rPh>
    <phoneticPr fontId="11"/>
  </si>
  <si>
    <t>児玉郡市広域市町村圏組合</t>
    <rPh sb="0" eb="2">
      <t>コダマ</t>
    </rPh>
    <rPh sb="2" eb="4">
      <t>グンシ</t>
    </rPh>
    <rPh sb="4" eb="6">
      <t>コウイキ</t>
    </rPh>
    <rPh sb="6" eb="9">
      <t>シチョウソン</t>
    </rPh>
    <rPh sb="9" eb="10">
      <t>ケン</t>
    </rPh>
    <rPh sb="10" eb="12">
      <t>クミアイ</t>
    </rPh>
    <phoneticPr fontId="25"/>
  </si>
  <si>
    <t>埼玉県後期高齢者医療広域連合</t>
    <rPh sb="0" eb="3">
      <t>サイタマケン</t>
    </rPh>
    <rPh sb="3" eb="5">
      <t>コウキ</t>
    </rPh>
    <rPh sb="5" eb="8">
      <t>コウレイシャ</t>
    </rPh>
    <rPh sb="8" eb="10">
      <t>イリョウ</t>
    </rPh>
    <rPh sb="10" eb="12">
      <t>コウイキ</t>
    </rPh>
    <rPh sb="12" eb="14">
      <t>レンゴウ</t>
    </rPh>
    <phoneticPr fontId="12"/>
  </si>
  <si>
    <t>一般会計</t>
    <rPh sb="0" eb="2">
      <t>イッパン</t>
    </rPh>
    <rPh sb="2" eb="4">
      <t>カイケイ</t>
    </rPh>
    <phoneticPr fontId="12"/>
  </si>
  <si>
    <t>特別会計</t>
    <rPh sb="0" eb="4">
      <t>トクベツカイケイ</t>
    </rPh>
    <phoneticPr fontId="12"/>
  </si>
  <si>
    <t>埼玉県市町村総合事務組合</t>
    <rPh sb="0" eb="3">
      <t>サイタマケン</t>
    </rPh>
    <rPh sb="3" eb="6">
      <t>シチョウソン</t>
    </rPh>
    <rPh sb="6" eb="8">
      <t>ソウゴウ</t>
    </rPh>
    <rPh sb="8" eb="10">
      <t>ジム</t>
    </rPh>
    <rPh sb="10" eb="12">
      <t>クミアイ</t>
    </rPh>
    <phoneticPr fontId="12"/>
  </si>
  <si>
    <t>交通災害特別会計</t>
    <rPh sb="0" eb="2">
      <t>コウツウ</t>
    </rPh>
    <rPh sb="2" eb="4">
      <t>サイガイ</t>
    </rPh>
    <rPh sb="4" eb="6">
      <t>トクベツ</t>
    </rPh>
    <rPh sb="6" eb="8">
      <t>カイケイ</t>
    </rPh>
    <phoneticPr fontId="12"/>
  </si>
  <si>
    <t>彩の国さいたま人づくり広域連合</t>
    <rPh sb="0" eb="1">
      <t>サイ</t>
    </rPh>
    <rPh sb="2" eb="3">
      <t>クニ</t>
    </rPh>
    <rPh sb="7" eb="8">
      <t>ヒト</t>
    </rPh>
    <rPh sb="11" eb="15">
      <t>コウイキレンゴウ</t>
    </rPh>
    <phoneticPr fontId="12"/>
  </si>
  <si>
    <t>本庄上里学校給食センター</t>
    <rPh sb="0" eb="2">
      <t>ホンジョウ</t>
    </rPh>
    <rPh sb="2" eb="4">
      <t>カミサト</t>
    </rPh>
    <rPh sb="4" eb="6">
      <t>ガッコウ</t>
    </rPh>
    <rPh sb="6" eb="8">
      <t>キュウショク</t>
    </rPh>
    <phoneticPr fontId="25"/>
  </si>
  <si>
    <t>上里町土地開発公社</t>
    <rPh sb="0" eb="3">
      <t>カミサトマチ</t>
    </rPh>
    <rPh sb="3" eb="5">
      <t>トチ</t>
    </rPh>
    <rPh sb="5" eb="7">
      <t>カイハツ</t>
    </rPh>
    <rPh sb="7" eb="9">
      <t>コウシャ</t>
    </rPh>
    <phoneticPr fontId="25"/>
  </si>
  <si>
    <t>-</t>
    <phoneticPr fontId="2"/>
  </si>
  <si>
    <t>上里町勤労文化協会</t>
    <rPh sb="0" eb="3">
      <t>カミサトマチ</t>
    </rPh>
    <rPh sb="3" eb="5">
      <t>キンロウ</t>
    </rPh>
    <rPh sb="5" eb="7">
      <t>ブンカ</t>
    </rPh>
    <rPh sb="7" eb="9">
      <t>キョウカイ</t>
    </rPh>
    <phoneticPr fontId="2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</si>
  <si>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</si>
  <si>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</si>
  <si>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</si>
  <si>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</si>
  <si>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</si>
  <si>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</si>
  <si>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</si>
  <si>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</si>
  <si>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</si>
  <si>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平成24年度をピークに順調に減少。実質公債費比率も平成25年度をピークに大きく改善をしているが、平成28年度決算における実質公債費比率の改善は平成25年度に大きく上昇した単年度公債費比率16.7％の影響を受けなくなったことが要因となっていて、上里中学校（屋内運動場）改築事業債の償還が開始されるなど、単年度公債費比率は上昇傾向にある。充当可能基金の積立て強化により将来負担比率は減少しているが、今後、防災行政無線デジタル化事業（320百万円）や公立保育所整備事業（560百万円）、による新たな地方債発行により、両比率とも悪化していくものと想定され、減債基金の適正な運用などにより健全な財政運営を図る必要がある。</t>
    <rPh sb="168" eb="170">
      <t>ジョウショウ</t>
    </rPh>
    <rPh sb="170" eb="172">
      <t>ケイコウ</t>
    </rPh>
    <rPh sb="176" eb="178">
      <t>ジュウトウ</t>
    </rPh>
    <rPh sb="178" eb="180">
      <t>カノウ</t>
    </rPh>
    <rPh sb="180" eb="182">
      <t>キキン</t>
    </rPh>
    <rPh sb="183" eb="185">
      <t>ツミタ</t>
    </rPh>
    <rPh sb="186" eb="188">
      <t>キョウカ</t>
    </rPh>
    <rPh sb="191" eb="193">
      <t>ショウライ</t>
    </rPh>
    <rPh sb="193" eb="195">
      <t>フタン</t>
    </rPh>
    <rPh sb="195" eb="197">
      <t>ヒリツ</t>
    </rPh>
    <rPh sb="198" eb="200">
      <t>ゲンショウ</t>
    </rPh>
    <rPh sb="220" eb="222">
      <t>ジギョウ</t>
    </rPh>
    <rPh sb="226" eb="229">
      <t>ヒャクマンエン</t>
    </rPh>
    <rPh sb="231" eb="233">
      <t>コウリツ</t>
    </rPh>
    <rPh sb="233" eb="235">
      <t>ホイク</t>
    </rPh>
    <rPh sb="235" eb="236">
      <t>ショ</t>
    </rPh>
    <rPh sb="236" eb="238">
      <t>セイビ</t>
    </rPh>
    <rPh sb="238" eb="240">
      <t>ジギョウ</t>
    </rPh>
    <rPh sb="244" eb="247">
      <t>ヒャクマンエン</t>
    </rPh>
    <rPh sb="252" eb="253">
      <t>アラ</t>
    </rPh>
    <rPh sb="255" eb="258">
      <t>チホウサイ</t>
    </rPh>
    <rPh sb="258" eb="260">
      <t>ハッコウ</t>
    </rPh>
    <rPh sb="264" eb="265">
      <t>リョウ</t>
    </rPh>
    <rPh sb="265" eb="267">
      <t>ヒリツ</t>
    </rPh>
    <rPh sb="269" eb="271">
      <t>アッカ</t>
    </rPh>
    <rPh sb="278" eb="280">
      <t>ソウテイ</t>
    </rPh>
    <rPh sb="283" eb="285">
      <t>ゲンサイ</t>
    </rPh>
    <rPh sb="285" eb="287">
      <t>キキン</t>
    </rPh>
    <phoneticPr fontId="5"/>
  </si>
  <si>
    <t>実質公債費比率</t>
    <phoneticPr fontId="5"/>
  </si>
  <si>
    <t xml:space="preserve"> </t>
    <phoneticPr fontId="5"/>
  </si>
  <si>
    <t xml:space="preserve"> </t>
    <phoneticPr fontId="5"/>
  </si>
  <si>
    <t>　将来負担比率の減少は、地方債の減少に加え、アセットマネジメントに基く公共施設の更新への備えとして充当可能基金の積立てを強化したことが主な要因となっている。
　現在、公共施設個別施設計画の策定を行っているところであるが、老朽化が顕著な町民体育館や一部の小中学校、二園の統合を行う公立保育所については、平成30年度以降、順次、大規模な改修や建設が予定されている。その財源として、新たな地方債の発行や、充当可能基金の取崩しが見込まれており、これにより将来負担比率が増加するとともに、有形固定資産減価償却率の減少が想定される。</t>
    <rPh sb="1" eb="3">
      <t>ショウライ</t>
    </rPh>
    <rPh sb="3" eb="5">
      <t>フタン</t>
    </rPh>
    <rPh sb="5" eb="7">
      <t>ヒリツ</t>
    </rPh>
    <rPh sb="8" eb="10">
      <t>ゲンショウ</t>
    </rPh>
    <rPh sb="33" eb="34">
      <t>モトヅ</t>
    </rPh>
    <rPh sb="35" eb="37">
      <t>コウキョウ</t>
    </rPh>
    <rPh sb="37" eb="39">
      <t>シセツ</t>
    </rPh>
    <rPh sb="40" eb="42">
      <t>コウシン</t>
    </rPh>
    <rPh sb="44" eb="45">
      <t>ソナ</t>
    </rPh>
    <rPh sb="49" eb="51">
      <t>ジュウトウ</t>
    </rPh>
    <rPh sb="51" eb="53">
      <t>カノウ</t>
    </rPh>
    <rPh sb="53" eb="55">
      <t>キキン</t>
    </rPh>
    <rPh sb="56" eb="58">
      <t>ツミタ</t>
    </rPh>
    <rPh sb="60" eb="62">
      <t>キョウカ</t>
    </rPh>
    <rPh sb="67" eb="68">
      <t>オモ</t>
    </rPh>
    <rPh sb="69" eb="71">
      <t>ヨウイン</t>
    </rPh>
    <rPh sb="80" eb="82">
      <t>ゲンザイ</t>
    </rPh>
    <rPh sb="83" eb="85">
      <t>コウキョウ</t>
    </rPh>
    <rPh sb="85" eb="87">
      <t>シセツ</t>
    </rPh>
    <rPh sb="87" eb="89">
      <t>コベツ</t>
    </rPh>
    <rPh sb="89" eb="91">
      <t>シセツ</t>
    </rPh>
    <rPh sb="91" eb="93">
      <t>ケイカク</t>
    </rPh>
    <rPh sb="94" eb="96">
      <t>サクテイ</t>
    </rPh>
    <rPh sb="97" eb="98">
      <t>オコナ</t>
    </rPh>
    <rPh sb="110" eb="113">
      <t>ロウキュウカ</t>
    </rPh>
    <rPh sb="114" eb="116">
      <t>ケンチョ</t>
    </rPh>
    <rPh sb="117" eb="119">
      <t>チョウミン</t>
    </rPh>
    <rPh sb="119" eb="122">
      <t>タイイクカン</t>
    </rPh>
    <rPh sb="123" eb="125">
      <t>イチブ</t>
    </rPh>
    <rPh sb="126" eb="130">
      <t>ショウチュウガッコウ</t>
    </rPh>
    <rPh sb="131" eb="132">
      <t>２</t>
    </rPh>
    <rPh sb="132" eb="133">
      <t>エン</t>
    </rPh>
    <rPh sb="134" eb="136">
      <t>トウゴウ</t>
    </rPh>
    <rPh sb="137" eb="138">
      <t>オコナ</t>
    </rPh>
    <rPh sb="139" eb="141">
      <t>コウリツ</t>
    </rPh>
    <rPh sb="141" eb="143">
      <t>ホイク</t>
    </rPh>
    <rPh sb="143" eb="144">
      <t>ショ</t>
    </rPh>
    <rPh sb="150" eb="152">
      <t>ヘイセイ</t>
    </rPh>
    <rPh sb="154" eb="156">
      <t>ネンド</t>
    </rPh>
    <rPh sb="156" eb="158">
      <t>イコウ</t>
    </rPh>
    <rPh sb="159" eb="161">
      <t>ジュンジ</t>
    </rPh>
    <rPh sb="162" eb="165">
      <t>ダイキボ</t>
    </rPh>
    <rPh sb="166" eb="168">
      <t>カイシュウ</t>
    </rPh>
    <rPh sb="169" eb="171">
      <t>ケンセツ</t>
    </rPh>
    <rPh sb="172" eb="174">
      <t>ヨテイ</t>
    </rPh>
    <rPh sb="182" eb="184">
      <t>ザイゲン</t>
    </rPh>
    <rPh sb="188" eb="189">
      <t>アラ</t>
    </rPh>
    <rPh sb="191" eb="194">
      <t>チホウサイ</t>
    </rPh>
    <rPh sb="195" eb="197">
      <t>ハッコウ</t>
    </rPh>
    <rPh sb="199" eb="201">
      <t>ジュウトウ</t>
    </rPh>
    <rPh sb="201" eb="203">
      <t>カノウ</t>
    </rPh>
    <rPh sb="203" eb="205">
      <t>キキン</t>
    </rPh>
    <rPh sb="206" eb="208">
      <t>トリクズ</t>
    </rPh>
    <rPh sb="210" eb="212">
      <t>ミコ</t>
    </rPh>
    <rPh sb="223" eb="225">
      <t>ショウライ</t>
    </rPh>
    <rPh sb="225" eb="227">
      <t>フタン</t>
    </rPh>
    <rPh sb="227" eb="229">
      <t>ヒリツ</t>
    </rPh>
    <rPh sb="230" eb="232">
      <t>ゾウカ</t>
    </rPh>
    <rPh sb="239" eb="241">
      <t>ユウケイ</t>
    </rPh>
    <rPh sb="241" eb="243">
      <t>コテイ</t>
    </rPh>
    <rPh sb="243" eb="245">
      <t>シサン</t>
    </rPh>
    <rPh sb="245" eb="247">
      <t>ゲンカ</t>
    </rPh>
    <rPh sb="247" eb="249">
      <t>ショウキャク</t>
    </rPh>
    <rPh sb="249" eb="250">
      <t>リツ</t>
    </rPh>
    <rPh sb="251" eb="253">
      <t>ゲンショウ</t>
    </rPh>
    <rPh sb="254" eb="256">
      <t>ソウテイ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</si>
</sst>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69477</c:v>
                </c:pt>
                <c:pt idx="1">
                  <c:v>59668</c:v>
                </c:pt>
                <c:pt idx="2">
                  <c:v>56894</c:v>
                </c:pt>
                <c:pt idx="3">
                  <c:v>57122</c:v>
                </c:pt>
                <c:pt idx="4">
                  <c:v>53655</c:v>
                </c:pt>
              </c:numCache>
            </c:numRef>
          </c:val>
          <c:smooth val="0"/>
          <c:extLst xmlns:c16r2="http://schemas.microsoft.com/office/drawing/2015/06/chart">
            <c:ext xmlns:c16="http://schemas.microsoft.com/office/drawing/2014/chart" uri="{C3380CC4-5D6E-409C-BE32-E72D297353CC}">
              <c16:uniqueId val="{00000000-F39A-4078-90B3-84C6BBF3C4F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58767</c:v>
                </c:pt>
                <c:pt idx="1">
                  <c:v>28046</c:v>
                </c:pt>
                <c:pt idx="2">
                  <c:v>39521</c:v>
                </c:pt>
                <c:pt idx="3">
                  <c:v>29868</c:v>
                </c:pt>
                <c:pt idx="4">
                  <c:v>19537</c:v>
                </c:pt>
              </c:numCache>
            </c:numRef>
          </c:val>
          <c:smooth val="0"/>
          <c:extLst xmlns:c16r2="http://schemas.microsoft.com/office/drawing/2015/06/chart">
            <c:ext xmlns:c16="http://schemas.microsoft.com/office/drawing/2014/chart" uri="{C3380CC4-5D6E-409C-BE32-E72D297353CC}">
              <c16:uniqueId val="{00000001-F39A-4078-90B3-84C6BBF3C4FC}"/>
            </c:ext>
          </c:extLst>
        </c:ser>
        <c:dLbls>
          <c:showLegendKey val="0"/>
          <c:showVal val="0"/>
          <c:showCatName val="0"/>
          <c:showSerName val="0"/>
          <c:showPercent val="0"/>
          <c:showBubbleSize val="0"/>
        </c:dLbls>
        <c:marker val="1"/>
        <c:smooth val="0"/>
        <c:axId val="200497408"/>
        <c:axId val="200515968"/>
      </c:lineChart>
      <c:catAx>
        <c:axId val="2004974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0515968"/>
        <c:crosses val="autoZero"/>
        <c:auto val="1"/>
        <c:lblAlgn val="ctr"/>
        <c:lblOffset val="100"/>
        <c:tickLblSkip val="1"/>
        <c:tickMarkSkip val="1"/>
        <c:noMultiLvlLbl val="0"/>
      </c:catAx>
      <c:valAx>
        <c:axId val="20051596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04974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9.66</c:v>
                </c:pt>
                <c:pt idx="1">
                  <c:v>9.76</c:v>
                </c:pt>
                <c:pt idx="2">
                  <c:v>13.22</c:v>
                </c:pt>
                <c:pt idx="3">
                  <c:v>13.49</c:v>
                </c:pt>
                <c:pt idx="4">
                  <c:v>11.31</c:v>
                </c:pt>
              </c:numCache>
            </c:numRef>
          </c:val>
          <c:extLst xmlns:c16r2="http://schemas.microsoft.com/office/drawing/2015/06/chart">
            <c:ext xmlns:c16="http://schemas.microsoft.com/office/drawing/2014/chart" uri="{C3380CC4-5D6E-409C-BE32-E72D297353CC}">
              <c16:uniqueId val="{00000000-CE7D-43B0-BA72-45F6C5385BE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18.12</c:v>
                </c:pt>
                <c:pt idx="1">
                  <c:v>18.649999999999999</c:v>
                </c:pt>
                <c:pt idx="2">
                  <c:v>17.149999999999999</c:v>
                </c:pt>
                <c:pt idx="3">
                  <c:v>19.690000000000001</c:v>
                </c:pt>
                <c:pt idx="4">
                  <c:v>16.579999999999998</c:v>
                </c:pt>
              </c:numCache>
            </c:numRef>
          </c:val>
          <c:extLst xmlns:c16r2="http://schemas.microsoft.com/office/drawing/2015/06/chart">
            <c:ext xmlns:c16="http://schemas.microsoft.com/office/drawing/2014/chart" uri="{C3380CC4-5D6E-409C-BE32-E72D297353CC}">
              <c16:uniqueId val="{00000001-CE7D-43B0-BA72-45F6C5385BEE}"/>
            </c:ext>
          </c:extLst>
        </c:ser>
        <c:dLbls>
          <c:showLegendKey val="0"/>
          <c:showVal val="0"/>
          <c:showCatName val="0"/>
          <c:showSerName val="0"/>
          <c:showPercent val="0"/>
          <c:showBubbleSize val="0"/>
        </c:dLbls>
        <c:gapWidth val="250"/>
        <c:overlap val="100"/>
        <c:axId val="265695616"/>
        <c:axId val="2656975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-4.5</c:v>
                </c:pt>
                <c:pt idx="1">
                  <c:v>0.34</c:v>
                </c:pt>
                <c:pt idx="2">
                  <c:v>2.48</c:v>
                </c:pt>
                <c:pt idx="3">
                  <c:v>2.66</c:v>
                </c:pt>
                <c:pt idx="4">
                  <c:v>-4.9800000000000004</c:v>
                </c:pt>
              </c:numCache>
            </c:numRef>
          </c:val>
          <c:smooth val="0"/>
          <c:extLst xmlns:c16r2="http://schemas.microsoft.com/office/drawing/2015/06/chart">
            <c:ext xmlns:c16="http://schemas.microsoft.com/office/drawing/2014/chart" uri="{C3380CC4-5D6E-409C-BE32-E72D297353CC}">
              <c16:uniqueId val="{00000002-CE7D-43B0-BA72-45F6C5385BEE}"/>
            </c:ext>
          </c:extLst>
        </c:ser>
        <c:dLbls>
          <c:showLegendKey val="0"/>
          <c:showVal val="0"/>
          <c:showCatName val="0"/>
          <c:showSerName val="0"/>
          <c:showPercent val="0"/>
          <c:showBubbleSize val="0"/>
        </c:dLbls>
        <c:marker val="1"/>
        <c:smooth val="0"/>
        <c:axId val="265695616"/>
        <c:axId val="265697536"/>
      </c:lineChart>
      <c:catAx>
        <c:axId val="265695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65697536"/>
        <c:crosses val="autoZero"/>
        <c:auto val="1"/>
        <c:lblAlgn val="ctr"/>
        <c:lblOffset val="100"/>
        <c:tickLblSkip val="1"/>
        <c:tickMarkSkip val="1"/>
        <c:noMultiLvlLbl val="0"/>
      </c:catAx>
      <c:valAx>
        <c:axId val="265697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5695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1.25</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6BD9-4FDC-8333-F227ED110F7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BD9-4FDC-8333-F227ED110F7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6BD9-4FDC-8333-F227ED110F75}"/>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0.02</c:v>
                </c:pt>
                <c:pt idx="4">
                  <c:v>#N/A</c:v>
                </c:pt>
                <c:pt idx="5">
                  <c:v>0.02</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3-6BD9-4FDC-8333-F227ED110F75}"/>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0.03</c:v>
                </c:pt>
                <c:pt idx="2">
                  <c:v>#N/A</c:v>
                </c:pt>
                <c:pt idx="3">
                  <c:v>0.03</c:v>
                </c:pt>
                <c:pt idx="4">
                  <c:v>#N/A</c:v>
                </c:pt>
                <c:pt idx="5">
                  <c:v>0</c:v>
                </c:pt>
                <c:pt idx="6">
                  <c:v>#N/A</c:v>
                </c:pt>
                <c:pt idx="7">
                  <c:v>0.03</c:v>
                </c:pt>
                <c:pt idx="8">
                  <c:v>#N/A</c:v>
                </c:pt>
                <c:pt idx="9">
                  <c:v>0.02</c:v>
                </c:pt>
              </c:numCache>
            </c:numRef>
          </c:val>
          <c:extLst xmlns:c16r2="http://schemas.microsoft.com/office/drawing/2015/06/chart">
            <c:ext xmlns:c16="http://schemas.microsoft.com/office/drawing/2014/chart" uri="{C3380CC4-5D6E-409C-BE32-E72D297353CC}">
              <c16:uniqueId val="{00000004-6BD9-4FDC-8333-F227ED110F75}"/>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0</c:v>
                </c:pt>
                <c:pt idx="1">
                  <c:v>0</c:v>
                </c:pt>
                <c:pt idx="2">
                  <c:v>#N/A</c:v>
                </c:pt>
                <c:pt idx="3">
                  <c:v>0.33</c:v>
                </c:pt>
                <c:pt idx="4">
                  <c:v>#N/A</c:v>
                </c:pt>
                <c:pt idx="5">
                  <c:v>0.75</c:v>
                </c:pt>
                <c:pt idx="6">
                  <c:v>#N/A</c:v>
                </c:pt>
                <c:pt idx="7">
                  <c:v>1.1499999999999999</c:v>
                </c:pt>
                <c:pt idx="8">
                  <c:v>#N/A</c:v>
                </c:pt>
                <c:pt idx="9">
                  <c:v>1.36</c:v>
                </c:pt>
              </c:numCache>
            </c:numRef>
          </c:val>
          <c:extLst xmlns:c16r2="http://schemas.microsoft.com/office/drawing/2015/06/chart">
            <c:ext xmlns:c16="http://schemas.microsoft.com/office/drawing/2014/chart" uri="{C3380CC4-5D6E-409C-BE32-E72D297353CC}">
              <c16:uniqueId val="{00000005-6BD9-4FDC-8333-F227ED110F75}"/>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0.48</c:v>
                </c:pt>
                <c:pt idx="2">
                  <c:v>#N/A</c:v>
                </c:pt>
                <c:pt idx="3">
                  <c:v>0.97</c:v>
                </c:pt>
                <c:pt idx="4">
                  <c:v>#N/A</c:v>
                </c:pt>
                <c:pt idx="5">
                  <c:v>1.39</c:v>
                </c:pt>
                <c:pt idx="6">
                  <c:v>#N/A</c:v>
                </c:pt>
                <c:pt idx="7">
                  <c:v>1.73</c:v>
                </c:pt>
                <c:pt idx="8">
                  <c:v>#N/A</c:v>
                </c:pt>
                <c:pt idx="9">
                  <c:v>1.46</c:v>
                </c:pt>
              </c:numCache>
            </c:numRef>
          </c:val>
          <c:extLst xmlns:c16r2="http://schemas.microsoft.com/office/drawing/2015/06/chart">
            <c:ext xmlns:c16="http://schemas.microsoft.com/office/drawing/2014/chart" uri="{C3380CC4-5D6E-409C-BE32-E72D297353CC}">
              <c16:uniqueId val="{00000006-6BD9-4FDC-8333-F227ED110F75}"/>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4.21</c:v>
                </c:pt>
                <c:pt idx="2">
                  <c:v>#N/A</c:v>
                </c:pt>
                <c:pt idx="3">
                  <c:v>3.96</c:v>
                </c:pt>
                <c:pt idx="4">
                  <c:v>#N/A</c:v>
                </c:pt>
                <c:pt idx="5">
                  <c:v>4.88</c:v>
                </c:pt>
                <c:pt idx="6">
                  <c:v>#N/A</c:v>
                </c:pt>
                <c:pt idx="7">
                  <c:v>5.74</c:v>
                </c:pt>
                <c:pt idx="8">
                  <c:v>#N/A</c:v>
                </c:pt>
                <c:pt idx="9">
                  <c:v>4.7699999999999996</c:v>
                </c:pt>
              </c:numCache>
            </c:numRef>
          </c:val>
          <c:extLst xmlns:c16r2="http://schemas.microsoft.com/office/drawing/2015/06/chart">
            <c:ext xmlns:c16="http://schemas.microsoft.com/office/drawing/2014/chart" uri="{C3380CC4-5D6E-409C-BE32-E72D297353CC}">
              <c16:uniqueId val="{00000007-6BD9-4FDC-8333-F227ED110F75}"/>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12.19</c:v>
                </c:pt>
                <c:pt idx="2">
                  <c:v>#N/A</c:v>
                </c:pt>
                <c:pt idx="3">
                  <c:v>6.33</c:v>
                </c:pt>
                <c:pt idx="4">
                  <c:v>#N/A</c:v>
                </c:pt>
                <c:pt idx="5">
                  <c:v>4.17</c:v>
                </c:pt>
                <c:pt idx="6">
                  <c:v>#N/A</c:v>
                </c:pt>
                <c:pt idx="7">
                  <c:v>7.03</c:v>
                </c:pt>
                <c:pt idx="8">
                  <c:v>#N/A</c:v>
                </c:pt>
                <c:pt idx="9">
                  <c:v>5.62</c:v>
                </c:pt>
              </c:numCache>
            </c:numRef>
          </c:val>
          <c:extLst xmlns:c16r2="http://schemas.microsoft.com/office/drawing/2015/06/chart">
            <c:ext xmlns:c16="http://schemas.microsoft.com/office/drawing/2014/chart" uri="{C3380CC4-5D6E-409C-BE32-E72D297353CC}">
              <c16:uniqueId val="{00000008-6BD9-4FDC-8333-F227ED110F7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9.58</c:v>
                </c:pt>
                <c:pt idx="2">
                  <c:v>#N/A</c:v>
                </c:pt>
                <c:pt idx="3">
                  <c:v>9.76</c:v>
                </c:pt>
                <c:pt idx="4">
                  <c:v>#N/A</c:v>
                </c:pt>
                <c:pt idx="5">
                  <c:v>13.22</c:v>
                </c:pt>
                <c:pt idx="6">
                  <c:v>#N/A</c:v>
                </c:pt>
                <c:pt idx="7">
                  <c:v>13.49</c:v>
                </c:pt>
                <c:pt idx="8">
                  <c:v>#N/A</c:v>
                </c:pt>
                <c:pt idx="9">
                  <c:v>11.31</c:v>
                </c:pt>
              </c:numCache>
            </c:numRef>
          </c:val>
          <c:extLst xmlns:c16r2="http://schemas.microsoft.com/office/drawing/2015/06/chart">
            <c:ext xmlns:c16="http://schemas.microsoft.com/office/drawing/2014/chart" uri="{C3380CC4-5D6E-409C-BE32-E72D297353CC}">
              <c16:uniqueId val="{00000009-6BD9-4FDC-8333-F227ED110F75}"/>
            </c:ext>
          </c:extLst>
        </c:ser>
        <c:dLbls>
          <c:showLegendKey val="0"/>
          <c:showVal val="0"/>
          <c:showCatName val="0"/>
          <c:showSerName val="0"/>
          <c:showPercent val="0"/>
          <c:showBubbleSize val="0"/>
        </c:dLbls>
        <c:gapWidth val="150"/>
        <c:overlap val="100"/>
        <c:axId val="266832512"/>
        <c:axId val="266838400"/>
      </c:barChart>
      <c:catAx>
        <c:axId val="266832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6838400"/>
        <c:crosses val="autoZero"/>
        <c:auto val="1"/>
        <c:lblAlgn val="ctr"/>
        <c:lblOffset val="100"/>
        <c:tickLblSkip val="1"/>
        <c:tickMarkSkip val="1"/>
        <c:noMultiLvlLbl val="0"/>
      </c:catAx>
      <c:valAx>
        <c:axId val="26683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68325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669</c:v>
                </c:pt>
                <c:pt idx="5">
                  <c:v>701</c:v>
                </c:pt>
                <c:pt idx="8">
                  <c:v>695</c:v>
                </c:pt>
                <c:pt idx="11">
                  <c:v>721</c:v>
                </c:pt>
                <c:pt idx="14">
                  <c:v>733</c:v>
                </c:pt>
              </c:numCache>
            </c:numRef>
          </c:val>
          <c:extLst xmlns:c16r2="http://schemas.microsoft.com/office/drawing/2015/06/chart">
            <c:ext xmlns:c16="http://schemas.microsoft.com/office/drawing/2014/chart" uri="{C3380CC4-5D6E-409C-BE32-E72D297353CC}">
              <c16:uniqueId val="{00000000-7C89-4C83-BF97-E334F8A257F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7C89-4C83-BF97-E334F8A257F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474</c:v>
                </c:pt>
                <c:pt idx="3">
                  <c:v>21</c:v>
                </c:pt>
                <c:pt idx="6">
                  <c:v>21</c:v>
                </c:pt>
                <c:pt idx="9">
                  <c:v>20</c:v>
                </c:pt>
                <c:pt idx="12">
                  <c:v>18</c:v>
                </c:pt>
              </c:numCache>
            </c:numRef>
          </c:val>
          <c:extLst xmlns:c16r2="http://schemas.microsoft.com/office/drawing/2015/06/chart">
            <c:ext xmlns:c16="http://schemas.microsoft.com/office/drawing/2014/chart" uri="{C3380CC4-5D6E-409C-BE32-E72D297353CC}">
              <c16:uniqueId val="{00000002-7C89-4C83-BF97-E334F8A257F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284</c:v>
                </c:pt>
                <c:pt idx="3">
                  <c:v>158</c:v>
                </c:pt>
                <c:pt idx="6">
                  <c:v>118</c:v>
                </c:pt>
                <c:pt idx="9">
                  <c:v>129</c:v>
                </c:pt>
                <c:pt idx="12">
                  <c:v>133</c:v>
                </c:pt>
              </c:numCache>
            </c:numRef>
          </c:val>
          <c:extLst xmlns:c16r2="http://schemas.microsoft.com/office/drawing/2015/06/chart">
            <c:ext xmlns:c16="http://schemas.microsoft.com/office/drawing/2014/chart" uri="{C3380CC4-5D6E-409C-BE32-E72D297353CC}">
              <c16:uniqueId val="{00000003-7C89-4C83-BF97-E334F8A257F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122</c:v>
                </c:pt>
                <c:pt idx="3">
                  <c:v>132</c:v>
                </c:pt>
                <c:pt idx="6">
                  <c:v>155</c:v>
                </c:pt>
                <c:pt idx="9">
                  <c:v>152</c:v>
                </c:pt>
                <c:pt idx="12">
                  <c:v>143</c:v>
                </c:pt>
              </c:numCache>
            </c:numRef>
          </c:val>
          <c:extLst xmlns:c16r2="http://schemas.microsoft.com/office/drawing/2015/06/chart">
            <c:ext xmlns:c16="http://schemas.microsoft.com/office/drawing/2014/chart" uri="{C3380CC4-5D6E-409C-BE32-E72D297353CC}">
              <c16:uniqueId val="{00000004-7C89-4C83-BF97-E334F8A257F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C89-4C83-BF97-E334F8A257F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C89-4C83-BF97-E334F8A257F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675</c:v>
                </c:pt>
                <c:pt idx="3">
                  <c:v>695</c:v>
                </c:pt>
                <c:pt idx="6">
                  <c:v>672</c:v>
                </c:pt>
                <c:pt idx="9">
                  <c:v>816</c:v>
                </c:pt>
                <c:pt idx="12">
                  <c:v>852</c:v>
                </c:pt>
              </c:numCache>
            </c:numRef>
          </c:val>
          <c:extLst xmlns:c16r2="http://schemas.microsoft.com/office/drawing/2015/06/chart">
            <c:ext xmlns:c16="http://schemas.microsoft.com/office/drawing/2014/chart" uri="{C3380CC4-5D6E-409C-BE32-E72D297353CC}">
              <c16:uniqueId val="{00000007-7C89-4C83-BF97-E334F8A257F2}"/>
            </c:ext>
          </c:extLst>
        </c:ser>
        <c:dLbls>
          <c:showLegendKey val="0"/>
          <c:showVal val="0"/>
          <c:showCatName val="0"/>
          <c:showSerName val="0"/>
          <c:showPercent val="0"/>
          <c:showBubbleSize val="0"/>
        </c:dLbls>
        <c:gapWidth val="100"/>
        <c:overlap val="100"/>
        <c:axId val="267310592"/>
        <c:axId val="2673125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886</c:v>
                </c:pt>
                <c:pt idx="2">
                  <c:v>#N/A</c:v>
                </c:pt>
                <c:pt idx="3">
                  <c:v>#N/A</c:v>
                </c:pt>
                <c:pt idx="4">
                  <c:v>305</c:v>
                </c:pt>
                <c:pt idx="5">
                  <c:v>#N/A</c:v>
                </c:pt>
                <c:pt idx="6">
                  <c:v>#N/A</c:v>
                </c:pt>
                <c:pt idx="7">
                  <c:v>271</c:v>
                </c:pt>
                <c:pt idx="8">
                  <c:v>#N/A</c:v>
                </c:pt>
                <c:pt idx="9">
                  <c:v>#N/A</c:v>
                </c:pt>
                <c:pt idx="10">
                  <c:v>396</c:v>
                </c:pt>
                <c:pt idx="11">
                  <c:v>#N/A</c:v>
                </c:pt>
                <c:pt idx="12">
                  <c:v>#N/A</c:v>
                </c:pt>
                <c:pt idx="13">
                  <c:v>413</c:v>
                </c:pt>
                <c:pt idx="14">
                  <c:v>#N/A</c:v>
                </c:pt>
              </c:numCache>
            </c:numRef>
          </c:val>
          <c:smooth val="0"/>
          <c:extLst xmlns:c16r2="http://schemas.microsoft.com/office/drawing/2015/06/chart">
            <c:ext xmlns:c16="http://schemas.microsoft.com/office/drawing/2014/chart" uri="{C3380CC4-5D6E-409C-BE32-E72D297353CC}">
              <c16:uniqueId val="{00000008-7C89-4C83-BF97-E334F8A257F2}"/>
            </c:ext>
          </c:extLst>
        </c:ser>
        <c:dLbls>
          <c:showLegendKey val="0"/>
          <c:showVal val="0"/>
          <c:showCatName val="0"/>
          <c:showSerName val="0"/>
          <c:showPercent val="0"/>
          <c:showBubbleSize val="0"/>
        </c:dLbls>
        <c:marker val="1"/>
        <c:smooth val="0"/>
        <c:axId val="267310592"/>
        <c:axId val="267312512"/>
      </c:lineChart>
      <c:catAx>
        <c:axId val="267310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7312512"/>
        <c:crosses val="autoZero"/>
        <c:auto val="1"/>
        <c:lblAlgn val="ctr"/>
        <c:lblOffset val="100"/>
        <c:tickLblSkip val="1"/>
        <c:tickMarkSkip val="1"/>
        <c:noMultiLvlLbl val="0"/>
      </c:catAx>
      <c:valAx>
        <c:axId val="267312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7310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7986</c:v>
                </c:pt>
                <c:pt idx="5">
                  <c:v>8352</c:v>
                </c:pt>
                <c:pt idx="8">
                  <c:v>8357</c:v>
                </c:pt>
                <c:pt idx="11">
                  <c:v>7764</c:v>
                </c:pt>
                <c:pt idx="14">
                  <c:v>8310</c:v>
                </c:pt>
              </c:numCache>
            </c:numRef>
          </c:val>
          <c:extLst xmlns:c16r2="http://schemas.microsoft.com/office/drawing/2015/06/chart">
            <c:ext xmlns:c16="http://schemas.microsoft.com/office/drawing/2014/chart" uri="{C3380CC4-5D6E-409C-BE32-E72D297353CC}">
              <c16:uniqueId val="{00000000-4CDD-444D-A553-532E943F0D8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c:v>
                </c:pt>
                <c:pt idx="5">
                  <c:v>1</c:v>
                </c:pt>
                <c:pt idx="8">
                  <c:v>0</c:v>
                </c:pt>
                <c:pt idx="11">
                  <c:v>1</c:v>
                </c:pt>
                <c:pt idx="14">
                  <c:v>1</c:v>
                </c:pt>
              </c:numCache>
            </c:numRef>
          </c:val>
          <c:extLst xmlns:c16r2="http://schemas.microsoft.com/office/drawing/2015/06/chart">
            <c:ext xmlns:c16="http://schemas.microsoft.com/office/drawing/2014/chart" uri="{C3380CC4-5D6E-409C-BE32-E72D297353CC}">
              <c16:uniqueId val="{00000001-4CDD-444D-A553-532E943F0D8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2956</c:v>
                </c:pt>
                <c:pt idx="5">
                  <c:v>3349</c:v>
                </c:pt>
                <c:pt idx="8">
                  <c:v>3288</c:v>
                </c:pt>
                <c:pt idx="11">
                  <c:v>3618</c:v>
                </c:pt>
                <c:pt idx="14">
                  <c:v>4084</c:v>
                </c:pt>
              </c:numCache>
            </c:numRef>
          </c:val>
          <c:extLst xmlns:c16r2="http://schemas.microsoft.com/office/drawing/2015/06/chart">
            <c:ext xmlns:c16="http://schemas.microsoft.com/office/drawing/2014/chart" uri="{C3380CC4-5D6E-409C-BE32-E72D297353CC}">
              <c16:uniqueId val="{00000002-4CDD-444D-A553-532E943F0D8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CDD-444D-A553-532E943F0D8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CDD-444D-A553-532E943F0D8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CDD-444D-A553-532E943F0D8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1090</c:v>
                </c:pt>
                <c:pt idx="3">
                  <c:v>901</c:v>
                </c:pt>
                <c:pt idx="6">
                  <c:v>815</c:v>
                </c:pt>
                <c:pt idx="9">
                  <c:v>767</c:v>
                </c:pt>
                <c:pt idx="12">
                  <c:v>1277</c:v>
                </c:pt>
              </c:numCache>
            </c:numRef>
          </c:val>
          <c:extLst xmlns:c16r2="http://schemas.microsoft.com/office/drawing/2015/06/chart">
            <c:ext xmlns:c16="http://schemas.microsoft.com/office/drawing/2014/chart" uri="{C3380CC4-5D6E-409C-BE32-E72D297353CC}">
              <c16:uniqueId val="{00000006-4CDD-444D-A553-532E943F0D8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576</c:v>
                </c:pt>
                <c:pt idx="3">
                  <c:v>823</c:v>
                </c:pt>
                <c:pt idx="6">
                  <c:v>792</c:v>
                </c:pt>
                <c:pt idx="9">
                  <c:v>821</c:v>
                </c:pt>
                <c:pt idx="12">
                  <c:v>734</c:v>
                </c:pt>
              </c:numCache>
            </c:numRef>
          </c:val>
          <c:extLst xmlns:c16r2="http://schemas.microsoft.com/office/drawing/2015/06/chart">
            <c:ext xmlns:c16="http://schemas.microsoft.com/office/drawing/2014/chart" uri="{C3380CC4-5D6E-409C-BE32-E72D297353CC}">
              <c16:uniqueId val="{00000007-4CDD-444D-A553-532E943F0D8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2877</c:v>
                </c:pt>
                <c:pt idx="3">
                  <c:v>2873</c:v>
                </c:pt>
                <c:pt idx="6">
                  <c:v>2790</c:v>
                </c:pt>
                <c:pt idx="9">
                  <c:v>2638</c:v>
                </c:pt>
                <c:pt idx="12">
                  <c:v>2541</c:v>
                </c:pt>
              </c:numCache>
            </c:numRef>
          </c:val>
          <c:extLst xmlns:c16r2="http://schemas.microsoft.com/office/drawing/2015/06/chart">
            <c:ext xmlns:c16="http://schemas.microsoft.com/office/drawing/2014/chart" uri="{C3380CC4-5D6E-409C-BE32-E72D297353CC}">
              <c16:uniqueId val="{00000008-4CDD-444D-A553-532E943F0D8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144</c:v>
                </c:pt>
                <c:pt idx="3">
                  <c:v>124</c:v>
                </c:pt>
                <c:pt idx="6">
                  <c:v>107</c:v>
                </c:pt>
                <c:pt idx="9">
                  <c:v>88</c:v>
                </c:pt>
                <c:pt idx="12">
                  <c:v>72</c:v>
                </c:pt>
              </c:numCache>
            </c:numRef>
          </c:val>
          <c:extLst xmlns:c16r2="http://schemas.microsoft.com/office/drawing/2015/06/chart">
            <c:ext xmlns:c16="http://schemas.microsoft.com/office/drawing/2014/chart" uri="{C3380CC4-5D6E-409C-BE32-E72D297353CC}">
              <c16:uniqueId val="{00000009-4CDD-444D-A553-532E943F0D8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8087</c:v>
                </c:pt>
                <c:pt idx="3">
                  <c:v>8418</c:v>
                </c:pt>
                <c:pt idx="6">
                  <c:v>8520</c:v>
                </c:pt>
                <c:pt idx="9">
                  <c:v>8395</c:v>
                </c:pt>
                <c:pt idx="12">
                  <c:v>8176</c:v>
                </c:pt>
              </c:numCache>
            </c:numRef>
          </c:val>
          <c:extLst xmlns:c16r2="http://schemas.microsoft.com/office/drawing/2015/06/chart">
            <c:ext xmlns:c16="http://schemas.microsoft.com/office/drawing/2014/chart" uri="{C3380CC4-5D6E-409C-BE32-E72D297353CC}">
              <c16:uniqueId val="{0000000A-4CDD-444D-A553-532E943F0D80}"/>
            </c:ext>
          </c:extLst>
        </c:ser>
        <c:dLbls>
          <c:showLegendKey val="0"/>
          <c:showVal val="0"/>
          <c:showCatName val="0"/>
          <c:showSerName val="0"/>
          <c:showPercent val="0"/>
          <c:showBubbleSize val="0"/>
        </c:dLbls>
        <c:gapWidth val="100"/>
        <c:overlap val="100"/>
        <c:axId val="100036992"/>
        <c:axId val="1000389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1830</c:v>
                </c:pt>
                <c:pt idx="2">
                  <c:v>#N/A</c:v>
                </c:pt>
                <c:pt idx="3">
                  <c:v>#N/A</c:v>
                </c:pt>
                <c:pt idx="4">
                  <c:v>1438</c:v>
                </c:pt>
                <c:pt idx="5">
                  <c:v>#N/A</c:v>
                </c:pt>
                <c:pt idx="6">
                  <c:v>#N/A</c:v>
                </c:pt>
                <c:pt idx="7">
                  <c:v>1377</c:v>
                </c:pt>
                <c:pt idx="8">
                  <c:v>#N/A</c:v>
                </c:pt>
                <c:pt idx="9">
                  <c:v>#N/A</c:v>
                </c:pt>
                <c:pt idx="10">
                  <c:v>1325</c:v>
                </c:pt>
                <c:pt idx="11">
                  <c:v>#N/A</c:v>
                </c:pt>
                <c:pt idx="12">
                  <c:v>#N/A</c:v>
                </c:pt>
                <c:pt idx="13">
                  <c:v>405</c:v>
                </c:pt>
                <c:pt idx="14">
                  <c:v>#N/A</c:v>
                </c:pt>
              </c:numCache>
            </c:numRef>
          </c:val>
          <c:smooth val="0"/>
          <c:extLst xmlns:c16r2="http://schemas.microsoft.com/office/drawing/2015/06/chart">
            <c:ext xmlns:c16="http://schemas.microsoft.com/office/drawing/2014/chart" uri="{C3380CC4-5D6E-409C-BE32-E72D297353CC}">
              <c16:uniqueId val="{0000000B-4CDD-444D-A553-532E943F0D80}"/>
            </c:ext>
          </c:extLst>
        </c:ser>
        <c:dLbls>
          <c:showLegendKey val="0"/>
          <c:showVal val="0"/>
          <c:showCatName val="0"/>
          <c:showSerName val="0"/>
          <c:showPercent val="0"/>
          <c:showBubbleSize val="0"/>
        </c:dLbls>
        <c:marker val="1"/>
        <c:smooth val="0"/>
        <c:axId val="100036992"/>
        <c:axId val="100038912"/>
      </c:lineChart>
      <c:catAx>
        <c:axId val="100036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0038912"/>
        <c:crosses val="autoZero"/>
        <c:auto val="1"/>
        <c:lblAlgn val="ctr"/>
        <c:lblOffset val="100"/>
        <c:tickLblSkip val="1"/>
        <c:tickMarkSkip val="1"/>
        <c:noMultiLvlLbl val="0"/>
      </c:catAx>
      <c:valAx>
        <c:axId val="100038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036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1026</c:v>
                </c:pt>
                <c:pt idx="1">
                  <c:v>1172</c:v>
                </c:pt>
                <c:pt idx="2">
                  <c:v>997</c:v>
                </c:pt>
              </c:numCache>
            </c:numRef>
          </c:val>
          <c:extLst xmlns:c16r2="http://schemas.microsoft.com/office/drawing/2015/06/chart">
            <c:ext xmlns:c16="http://schemas.microsoft.com/office/drawing/2014/chart" uri="{C3380CC4-5D6E-409C-BE32-E72D297353CC}">
              <c16:uniqueId val="{00000000-D670-40BE-95A3-30BB0B729A8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800</c:v>
                </c:pt>
                <c:pt idx="1">
                  <c:v>751</c:v>
                </c:pt>
                <c:pt idx="2">
                  <c:v>801</c:v>
                </c:pt>
              </c:numCache>
            </c:numRef>
          </c:val>
          <c:extLst xmlns:c16r2="http://schemas.microsoft.com/office/drawing/2015/06/chart">
            <c:ext xmlns:c16="http://schemas.microsoft.com/office/drawing/2014/chart" uri="{C3380CC4-5D6E-409C-BE32-E72D297353CC}">
              <c16:uniqueId val="{00000001-D670-40BE-95A3-30BB0B729A8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1193</c:v>
                </c:pt>
                <c:pt idx="1">
                  <c:v>1380</c:v>
                </c:pt>
                <c:pt idx="2">
                  <c:v>1949</c:v>
                </c:pt>
              </c:numCache>
            </c:numRef>
          </c:val>
          <c:extLst xmlns:c16r2="http://schemas.microsoft.com/office/drawing/2015/06/chart">
            <c:ext xmlns:c16="http://schemas.microsoft.com/office/drawing/2014/chart" uri="{C3380CC4-5D6E-409C-BE32-E72D297353CC}">
              <c16:uniqueId val="{00000002-D670-40BE-95A3-30BB0B729A81}"/>
            </c:ext>
          </c:extLst>
        </c:ser>
        <c:dLbls>
          <c:showLegendKey val="0"/>
          <c:showVal val="0"/>
          <c:showCatName val="0"/>
          <c:showSerName val="0"/>
          <c:showPercent val="0"/>
          <c:showBubbleSize val="0"/>
        </c:dLbls>
        <c:gapWidth val="120"/>
        <c:overlap val="100"/>
        <c:axId val="100304000"/>
        <c:axId val="100305536"/>
      </c:barChart>
      <c:catAx>
        <c:axId val="100304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00305536"/>
        <c:crosses val="autoZero"/>
        <c:auto val="1"/>
        <c:lblAlgn val="ctr"/>
        <c:lblOffset val="100"/>
        <c:tickLblSkip val="1"/>
        <c:tickMarkSkip val="1"/>
        <c:noMultiLvlLbl val="0"/>
      </c:catAx>
      <c:valAx>
        <c:axId val="1003055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00304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{545027F7-433C-49B1-90B8-26B6D07D1649}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4A60-4EE8-A668-F97FB06FC15B}"/>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{B2835ED1-945E-40A9-B046-599C6966F587}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A60-4EE8-A668-F97FB06FC15B}"/>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{D7117520-5682-4DD7-A9B5-597ED1942690}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A60-4EE8-A668-F97FB06FC15B}"/>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{B4A3B3B6-AB63-4DE2-9C3B-81794310F552}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A60-4EE8-A668-F97FB06FC15B}"/>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{FAB3516A-5BC9-4B72-92D4-57D0885C82C7}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A60-4EE8-A668-F97FB06FC15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{1ED31E25-F88F-4D7A-A12C-9247656245C9}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4A60-4EE8-A668-F97FB06FC15B}"/>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{A09CB282-2AC6-4D07-9D37-C435C0D528B1}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4A60-4EE8-A668-F97FB06FC15B}"/>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{CD76BEC4-2994-4341-87AF-0369FA4EE7BB}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4A60-4EE8-A668-F97FB06FC15B}"/>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{AFD83878-E439-4584-86A7-3F781F5BAC6B}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4A60-4EE8-A668-F97FB06FC15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54.5</c:v>
                </c:pt>
                <c:pt idx="24">
                  <c:v>55.6</c:v>
                </c:pt>
                <c:pt idx="32">
                  <c:v>57.3</c:v>
                </c:pt>
              </c:numCache>
            </c:numRef>
          </c:xVal>
          <c:yVal>
            <c:numRef>
              <c:f>公会計指標分析・財政指標組合せ分析表!$BP$51:$DC$51</c:f>
              <c:numCache>
                <c:formatCode>#,##0.0;"▲ "#,##0.0</c:formatCode>
                <c:ptCount val="40"/>
                <c:pt idx="16">
                  <c:v>25.9</c:v>
                </c:pt>
                <c:pt idx="24">
                  <c:v>25.2</c:v>
                </c:pt>
                <c:pt idx="32">
                  <c:v>7.6</c:v>
                </c:pt>
              </c:numCache>
            </c:numRef>
          </c:yVal>
          <c:smooth val="0"/>
          <c:extLst xmlns:c16r2="http://schemas.microsoft.com/office/drawing/2015/06/chart">
            <c:ext xmlns:c16="http://schemas.microsoft.com/office/drawing/2014/chart" uri="{C3380CC4-5D6E-409C-BE32-E72D297353CC}">
              <c16:uniqueId val="{00000009-4A60-4EE8-A668-F97FB06FC15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{251BAD8E-E836-46A9-AC9F-15287D2B6A44}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4A60-4EE8-A668-F97FB06FC15B}"/>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{A3425E9B-BEE7-45C8-92DC-755EA636BBC3}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A60-4EE8-A668-F97FB06FC15B}"/>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{22BF75AD-CCA3-43AF-8209-D54FA1B54A53}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A60-4EE8-A668-F97FB06FC15B}"/>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{0872C449-AA61-4D4B-8E66-4714F4E11E64}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A60-4EE8-A668-F97FB06FC15B}"/>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{BA5B959D-3C78-4A6B-850F-3D813C73CA46}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A60-4EE8-A668-F97FB06FC15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{5E36A62A-B125-4D3B-93D3-48F4FD0D4F0B}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4A60-4EE8-A668-F97FB06FC15B}"/>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{A4068540-04B8-45B1-992F-6346B539F609}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4A60-4EE8-A668-F97FB06FC15B}"/>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{8561AF8E-2658-44F2-BFA9-21ED82C0E7B6}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4A60-4EE8-A668-F97FB06FC15B}"/>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{A0157A1E-003C-434C-BE63-0A9FD6FEA446}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4A60-4EE8-A668-F97FB06FC15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54.5</c:v>
                </c:pt>
                <c:pt idx="24">
                  <c:v>57.7</c:v>
                </c:pt>
                <c:pt idx="32">
                  <c:v>57</c:v>
                </c:pt>
              </c:numCache>
            </c:numRef>
          </c:xVal>
          <c:yVal>
            <c:numRef>
              <c:f>公会計指標分析・財政指標組合せ分析表!$BP$55:$DC$55</c:f>
              <c:numCache>
                <c:formatCode>#,##0.0;"▲ "#,##0.0</c:formatCode>
                <c:ptCount val="40"/>
                <c:pt idx="16">
                  <c:v>20.2</c:v>
                </c:pt>
                <c:pt idx="24">
                  <c:v>15.5</c:v>
                </c:pt>
                <c:pt idx="32">
                  <c:v>14</c:v>
                </c:pt>
              </c:numCache>
            </c:numRef>
          </c:yVal>
          <c:smooth val="0"/>
          <c:extLst xmlns:c16r2="http://schemas.microsoft.com/office/drawing/2015/06/chart">
            <c:ext xmlns:c16="http://schemas.microsoft.com/office/drawing/2014/chart" uri="{C3380CC4-5D6E-409C-BE32-E72D297353CC}">
              <c16:uniqueId val="{00000013-4A60-4EE8-A668-F97FB06FC15B}"/>
            </c:ext>
          </c:extLst>
        </c:ser>
        <c:dLbls>
          <c:showLegendKey val="0"/>
          <c:showVal val="1"/>
          <c:showCatName val="0"/>
          <c:showSerName val="0"/>
          <c:showPercent val="0"/>
          <c:showBubbleSize val="0"/>
        </c:dLbls>
        <c:axId val="226316672"/>
        <c:axId val="226318592"/>
      </c:scatterChart>
      <c:valAx>
        <c:axId val="226316672"/>
        <c:scaling>
          <c:orientation val="minMax"/>
          <c:max val="58"/>
          <c:min val="54.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6318592"/>
        <c:crosses val="autoZero"/>
        <c:crossBetween val="midCat"/>
      </c:valAx>
      <c:valAx>
        <c:axId val="226318592"/>
        <c:scaling>
          <c:orientation val="minMax"/>
          <c:max val="29"/>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63166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{5AE092DE-7DF6-4245-9580-0042595951F2}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1037-4487-AE96-3AC08BF61529}"/>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{90402BB5-E33D-4114-940C-1171E8931A21}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037-4487-AE96-3AC08BF61529}"/>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{784419D2-722A-4DD2-869B-934BC6FBBE2C}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037-4487-AE96-3AC08BF61529}"/>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{5ED17C5B-F446-42A7-8A0F-4C440408AF34}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037-4487-AE96-3AC08BF61529}"/>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{42CC59B8-7653-4E92-8C28-F866BB306995}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037-4487-AE96-3AC08BF61529}"/>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{87743BA4-4FB6-47AD-B214-4797908480AA}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1037-4487-AE96-3AC08BF61529}"/>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{52DE3CC2-FF23-42B4-8855-2BF19C1E9FE4}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1037-4487-AE96-3AC08BF61529}"/>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{EB73E247-AF93-4C41-8AA8-10055EDAC1B2}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1037-4487-AE96-3AC08BF61529}"/>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{EEC6383B-E8F2-4A47-AD2D-AE92FC03A71F}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1037-4487-AE96-3AC08BF6152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11.9</c:v>
                </c:pt>
                <c:pt idx="8">
                  <c:v>10.6</c:v>
                </c:pt>
                <c:pt idx="16">
                  <c:v>9.1999999999999993</c:v>
                </c:pt>
                <c:pt idx="24">
                  <c:v>6.1</c:v>
                </c:pt>
                <c:pt idx="32">
                  <c:v>6.8</c:v>
                </c:pt>
              </c:numCache>
            </c:numRef>
          </c:xVal>
          <c:yVal>
            <c:numRef>
              <c:f>公会計指標分析・財政指標組合せ分析表!$BP$73:$DC$73</c:f>
              <c:numCache>
                <c:formatCode>#,##0.0;"▲ "#,##0.0</c:formatCode>
                <c:ptCount val="40"/>
                <c:pt idx="0">
                  <c:v>34.5</c:v>
                </c:pt>
                <c:pt idx="8">
                  <c:v>27.6</c:v>
                </c:pt>
                <c:pt idx="16">
                  <c:v>25.9</c:v>
                </c:pt>
                <c:pt idx="24">
                  <c:v>25.2</c:v>
                </c:pt>
                <c:pt idx="32">
                  <c:v>7.6</c:v>
                </c:pt>
              </c:numCache>
            </c:numRef>
          </c:yVal>
          <c:smooth val="0"/>
          <c:extLst xmlns:c16r2="http://schemas.microsoft.com/office/drawing/2015/06/chart">
            <c:ext xmlns:c16="http://schemas.microsoft.com/office/drawing/2014/chart" uri="{C3380CC4-5D6E-409C-BE32-E72D297353CC}">
              <c16:uniqueId val="{00000009-1037-4487-AE96-3AC08BF6152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{416FAEF7-61A8-4BA4-BCD8-E15FEEDD533A}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1037-4487-AE96-3AC08BF6152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{DB9BDEE7-7CB7-4185-9364-C38EDCEC3F05}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037-4487-AE96-3AC08BF61529}"/>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{455D9476-39C1-4FD8-B9B4-6617888867C2}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037-4487-AE96-3AC08BF61529}"/>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{B1FCE876-9BB5-4B89-A102-D90CD1329280}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037-4487-AE96-3AC08BF61529}"/>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{AF8F5683-6DFE-4814-815E-69EA5F8EEA6B}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037-4487-AE96-3AC08BF61529}"/>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{3C74BFA6-9428-47D5-90C4-02D8EDB35ADE}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1037-4487-AE96-3AC08BF61529}"/>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{F45A9EEB-811A-4C9D-AF97-F40FD3BD6DE7}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1037-4487-AE96-3AC08BF61529}"/>
                </c:ext>
              </c:extLst>
            </c:dLbl>
            <c:dLbl>
              <c:idx val="24"/>
              <c:layout>
                <c:manualLayout>
                  <c:x val="-2.4560566169510873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{5B647106-4F8E-4B67-9DCA-ACDEDCCC0725}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1037-4487-AE96-3AC08BF61529}"/>
                </c:ext>
              </c:extLst>
            </c:dLbl>
            <c:dLbl>
              <c:idx val="32"/>
              <c:layout>
                <c:manualLayout>
                  <c:x val="-3.8835417068710396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{A11F69CC-C903-468F-AD9E-0AE10C8E29D5}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1037-4487-AE96-3AC08BF6152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9.4</c:v>
                </c:pt>
                <c:pt idx="8">
                  <c:v>8.1</c:v>
                </c:pt>
                <c:pt idx="16">
                  <c:v>7.1</c:v>
                </c:pt>
                <c:pt idx="24">
                  <c:v>6.6</c:v>
                </c:pt>
                <c:pt idx="32">
                  <c:v>6.5</c:v>
                </c:pt>
              </c:numCache>
            </c:numRef>
          </c:xVal>
          <c:yVal>
            <c:numRef>
              <c:f>公会計指標分析・財政指標組合せ分析表!$BP$77:$DC$77</c:f>
              <c:numCache>
                <c:formatCode>#,##0.0;"▲ "#,##0.0</c:formatCode>
                <c:ptCount val="40"/>
                <c:pt idx="0">
                  <c:v>37</c:v>
                </c:pt>
                <c:pt idx="8">
                  <c:v>27.8</c:v>
                </c:pt>
                <c:pt idx="16">
                  <c:v>20.2</c:v>
                </c:pt>
                <c:pt idx="24">
                  <c:v>15.5</c:v>
                </c:pt>
                <c:pt idx="32">
                  <c:v>14</c:v>
                </c:pt>
              </c:numCache>
            </c:numRef>
          </c:yVal>
          <c:smooth val="0"/>
          <c:extLst xmlns:c16r2="http://schemas.microsoft.com/office/drawing/2015/06/chart">
            <c:ext xmlns:c16="http://schemas.microsoft.com/office/drawing/2014/chart" uri="{C3380CC4-5D6E-409C-BE32-E72D297353CC}">
              <c16:uniqueId val="{00000013-1037-4487-AE96-3AC08BF61529}"/>
            </c:ext>
          </c:extLst>
        </c:ser>
        <c:dLbls>
          <c:showLegendKey val="0"/>
          <c:showVal val="1"/>
          <c:showCatName val="0"/>
          <c:showSerName val="0"/>
          <c:showPercent val="0"/>
          <c:showBubbleSize val="0"/>
        </c:dLbls>
        <c:axId val="168304640"/>
        <c:axId val="168306560"/>
      </c:scatterChart>
      <c:valAx>
        <c:axId val="168304640"/>
        <c:scaling>
          <c:orientation val="minMax"/>
          <c:max val="12.4"/>
          <c:min val="5.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8306560"/>
        <c:crosses val="autoZero"/>
        <c:crossBetween val="midCat"/>
      </c:valAx>
      <c:valAx>
        <c:axId val="168306560"/>
        <c:scaling>
          <c:orientation val="minMax"/>
          <c:max val="42"/>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830464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埼玉県上里町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元利償還金等については、国営神流川沿岸土地改良事業債、臨財債の償還、上里中学校屋内運動場</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借入</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に係る償還が開始となったことにより、全体として</a:t>
          </a:r>
          <a:r>
            <a:rPr kumimoji="1" lang="en-US" altLang="ja-JP" sz="1400">
              <a:latin typeface="ＭＳ ゴシック" pitchFamily="49" charset="-128"/>
              <a:ea typeface="ＭＳ ゴシック" pitchFamily="49" charset="-128"/>
            </a:rPr>
            <a:t>35,210</a:t>
          </a:r>
          <a:r>
            <a:rPr kumimoji="1" lang="ja-JP" altLang="en-US" sz="1400">
              <a:latin typeface="ＭＳ ゴシック" pitchFamily="49" charset="-128"/>
              <a:ea typeface="ＭＳ ゴシック" pitchFamily="49" charset="-128"/>
            </a:rPr>
            <a:t>千円の増となった。この水準が当面続く見込みであるが、防災行政無線デジタル化事業で発行する緊防債などによって公債費はさらに増額となることが予想される。町債の発行には、基準財政需要額への算入割合など、より有利な財源を厳選し、後年度の財政負担の減少を図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埼玉県上里町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将来負担額総額は全体で</a:t>
          </a:r>
          <a:r>
            <a:rPr kumimoji="1" lang="en-US" altLang="ja-JP" sz="1400">
              <a:latin typeface="ＭＳ ゴシック" pitchFamily="49" charset="-128"/>
              <a:ea typeface="ＭＳ ゴシック" pitchFamily="49" charset="-128"/>
            </a:rPr>
            <a:t>91,106</a:t>
          </a:r>
          <a:r>
            <a:rPr kumimoji="1" lang="ja-JP" altLang="en-US" sz="1400">
              <a:latin typeface="ＭＳ ゴシック" pitchFamily="49" charset="-128"/>
              <a:ea typeface="ＭＳ ゴシック" pitchFamily="49" charset="-128"/>
            </a:rPr>
            <a:t>千円の増となる中（地方債残高の減、退職手当負担見込額の増）、充当可能基金や基準財政需要額算入見込額の増などにより、充当可能財源が大きく増加（</a:t>
          </a:r>
          <a:r>
            <a:rPr kumimoji="1" lang="en-US" altLang="ja-JP" sz="1400">
              <a:latin typeface="ＭＳ ゴシック" pitchFamily="49" charset="-128"/>
              <a:ea typeface="ＭＳ ゴシック" pitchFamily="49" charset="-128"/>
            </a:rPr>
            <a:t>1,011,314</a:t>
          </a:r>
          <a:r>
            <a:rPr kumimoji="1" lang="ja-JP" altLang="en-US" sz="1400">
              <a:latin typeface="ＭＳ ゴシック" pitchFamily="49" charset="-128"/>
              <a:ea typeface="ＭＳ ゴシック" pitchFamily="49" charset="-128"/>
            </a:rPr>
            <a:t>千円）したことにより、将来負担比率は前年度の</a:t>
          </a:r>
          <a:r>
            <a:rPr kumimoji="1" lang="en-US" altLang="ja-JP" sz="1400">
              <a:latin typeface="ＭＳ ゴシック" pitchFamily="49" charset="-128"/>
              <a:ea typeface="ＭＳ ゴシック" pitchFamily="49" charset="-128"/>
            </a:rPr>
            <a:t>25.2%</a:t>
          </a:r>
          <a:r>
            <a:rPr kumimoji="1" lang="ja-JP" altLang="en-US" sz="1400">
              <a:latin typeface="ＭＳ ゴシック" pitchFamily="49" charset="-128"/>
              <a:ea typeface="ＭＳ ゴシック" pitchFamily="49" charset="-128"/>
            </a:rPr>
            <a:t>から大きく改善し</a:t>
          </a:r>
          <a:r>
            <a:rPr kumimoji="1" lang="en-US" altLang="ja-JP" sz="1400">
              <a:latin typeface="ＭＳ ゴシック" pitchFamily="49" charset="-128"/>
              <a:ea typeface="ＭＳ ゴシック" pitchFamily="49" charset="-128"/>
            </a:rPr>
            <a:t>7.6%</a:t>
          </a:r>
          <a:r>
            <a:rPr kumimoji="1" lang="ja-JP" altLang="en-US" sz="1400">
              <a:latin typeface="ＭＳ ゴシック" pitchFamily="49" charset="-128"/>
              <a:ea typeface="ＭＳ ゴシック" pitchFamily="49" charset="-128"/>
            </a:rPr>
            <a:t>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償還ピークを迎え、地方債残高は減少傾向だが、防災行政無線デジタル化や公立保育所新築をはじめ、小中学校の老朽化対策には、町債の活用が見込まれているため、減債基金の適正な運用とともに、大きな財政需要に対しては、国県補助金や特定目的基金、好条件の地方債を活用し、将来負担の軽減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埼玉県上里町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健全な財政状況を反映し、基金総額は増加傾向にある。各事業への充当額に対し、積立額が上回ったことにより、基金残高は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や減債基金については、財源調整や公債費の上昇にあわせ、一定程度の残高を維持する必要がある。また、特定目的金はアセットマネジメントに基づく公共施設等の維持更新を見据え、計画的な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「公共移設等用地取得及び施設整備基金」道路事業や庁舎など公共施設全般の新規取得、更新、維持管理に充当する。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「いきいき福祉基金」民間保育所整備への補助や公立保育所の整備、老人福祉センター事業など、福祉の増進を図るために実施する事業に充当する。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「教育施設整備基金」小中学校や体育館、公民館整備事業等に充当する。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公共施設等用地取得及び施設整備基金は町営上里ゴルフ場用地取得費用として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26,228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千円の取崩しに対し、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121,755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いきいき福祉基金は民間保育所等整備交付金の財源として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千円の取崩しに対し、公立保育所整備に向け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250,035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教育施設整備基金は上里中学校改築工事に係る外構工事や上里東小学校・七本木小学校のプール改修の財源などとして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107,348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千円の取崩しを行った。また、小中学校の長寿命化や大規模改修を見据え、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374,516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特定目的金は公共施設の維持更新や老朽化対策の財源とするものであり、平成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年度に策定見込の「上里町公共施設等個別施設計画」に基づき、本格的な更新に係る事業計画が開始されることとなる。平成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月の「公共施設維持管理等調整プロジェクトチーム」の報告によると「公共施設の多くは設置後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年を経過しているものが多く、今後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年以内に修繕が必要な施設が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％、総額は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と試算されている。安定的な行財政運営のためには、各公共施設の適切な維持補修により、更新計画の長期化を行い、単年度財政需要の減少と平準化を図るとともに、財源については、補助事業を最大限に活用することを基本とし、併せて地方債や基金の有効活用により、一般財源の充当を出来るだけ抑制する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このようなことから、今後、発生する多額な公共施設更新経費等への備えとして、現在、特定目的金の積立てを強化している。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176,440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千円の取崩しに対し、他の特定目的基金への積立てを重視したため、積立ては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千円にとどまっている。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年度決算のピークに減少。平成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年度決算後は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996,544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千円となった。上里町総合振興計画により「標準財政規模費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を目標とする」としているため、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億円程度の積立てが目標となるが、その残高が問題視される側面もあるため、当面は、具体性を持った特定目的基金の活用を重視していく。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千円の取崩しに対し、今後の公債費の増額への備えとして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年度まで計画的に積立を行ってきましたが、平成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緊急防災減災事業債の償還が本格的に開始となり、毎年１億を取り崩している。償還ピークへの対応や、新たに発行する見込みとなっている「緊急防災減災事業債」や「公共施設用適正管理事業債」の償還財源として、重要性の高い基金と位置付け、併せて積立てを強化し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埼玉県上里町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31,227
30,037
29.18
10,098,102
9,350,333
679,844
6,009,436
8,176,470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前年に引き続き上昇し、類似団体平均を上回る償却率となっている。平成</a:t>
          </a:r>
          <a:r>
            <a:rPr kumimoji="1" lang="en-US" altLang="ja-JP" sz="1100" baseline="0">
              <a:latin typeface="ＭＳ Ｐゴシック" panose="020B0600070205080204" pitchFamily="50" charset="-128"/>
              <a:ea typeface="ＭＳ Ｐゴシック" panose="020B0600070205080204" pitchFamily="50" charset="-128"/>
            </a:rPr>
            <a:t>29</a:t>
          </a:r>
          <a:r>
            <a:rPr kumimoji="1" lang="ja-JP" altLang="en-US" sz="1100" baseline="0">
              <a:latin typeface="ＭＳ Ｐゴシック" panose="020B0600070205080204" pitchFamily="50" charset="-128"/>
              <a:ea typeface="ＭＳ Ｐゴシック" panose="020B0600070205080204" pitchFamily="50" charset="-128"/>
            </a:rPr>
            <a:t>年度中には公共施設の大きな更新等が行われなかった中で、各施設の減価償却が進んだことが示されている。消防施設が</a:t>
          </a:r>
          <a:r>
            <a:rPr kumimoji="1" lang="en-US" altLang="ja-JP" sz="1100" baseline="0">
              <a:latin typeface="ＭＳ Ｐゴシック" panose="020B0600070205080204" pitchFamily="50" charset="-128"/>
              <a:ea typeface="ＭＳ Ｐゴシック" panose="020B0600070205080204" pitchFamily="50" charset="-128"/>
            </a:rPr>
            <a:t>22.4</a:t>
          </a:r>
          <a:r>
            <a:rPr kumimoji="1" lang="ja-JP" altLang="en-US" sz="1100" baseline="0">
              <a:latin typeface="ＭＳ Ｐゴシック" panose="020B0600070205080204" pitchFamily="50" charset="-128"/>
              <a:ea typeface="ＭＳ Ｐゴシック" panose="020B0600070205080204" pitchFamily="50" charset="-128"/>
            </a:rPr>
            <a:t>％、庁舎が</a:t>
          </a:r>
          <a:r>
            <a:rPr kumimoji="1" lang="en-US" altLang="ja-JP" sz="1100" baseline="0">
              <a:latin typeface="ＭＳ Ｐゴシック" panose="020B0600070205080204" pitchFamily="50" charset="-128"/>
              <a:ea typeface="ＭＳ Ｐゴシック" panose="020B0600070205080204" pitchFamily="50" charset="-128"/>
            </a:rPr>
            <a:t>43.2</a:t>
          </a:r>
          <a:r>
            <a:rPr kumimoji="1" lang="ja-JP" altLang="en-US" sz="1100" baseline="0">
              <a:latin typeface="ＭＳ Ｐゴシック" panose="020B0600070205080204" pitchFamily="50" charset="-128"/>
              <a:ea typeface="ＭＳ Ｐゴシック" panose="020B0600070205080204" pitchFamily="50" charset="-128"/>
            </a:rPr>
            <a:t>％と比較的低い償却率となっている一方で、他の施設は概ね</a:t>
          </a:r>
          <a:r>
            <a:rPr kumimoji="1" lang="en-US" altLang="ja-JP" sz="1100" baseline="0">
              <a:latin typeface="ＭＳ Ｐゴシック" panose="020B0600070205080204" pitchFamily="50" charset="-128"/>
              <a:ea typeface="ＭＳ Ｐゴシック" panose="020B0600070205080204" pitchFamily="50" charset="-128"/>
            </a:rPr>
            <a:t>50</a:t>
          </a:r>
          <a:r>
            <a:rPr kumimoji="1" lang="ja-JP" altLang="en-US" sz="1100" baseline="0">
              <a:latin typeface="ＭＳ Ｐゴシック" panose="020B0600070205080204" pitchFamily="50" charset="-128"/>
              <a:ea typeface="ＭＳ Ｐゴシック" panose="020B0600070205080204" pitchFamily="50" charset="-128"/>
            </a:rPr>
            <a:t>％を超える償却率となっている。特に学校施設が</a:t>
          </a:r>
          <a:r>
            <a:rPr kumimoji="1" lang="en-US" altLang="ja-JP" sz="1100" baseline="0">
              <a:latin typeface="ＭＳ Ｐゴシック" panose="020B0600070205080204" pitchFamily="50" charset="-128"/>
              <a:ea typeface="ＭＳ Ｐゴシック" panose="020B0600070205080204" pitchFamily="50" charset="-128"/>
            </a:rPr>
            <a:t>72.1</a:t>
          </a:r>
          <a:r>
            <a:rPr kumimoji="1" lang="ja-JP" altLang="en-US" sz="1100" baseline="0">
              <a:latin typeface="ＭＳ Ｐゴシック" panose="020B0600070205080204" pitchFamily="50" charset="-128"/>
              <a:ea typeface="ＭＳ Ｐゴシック" panose="020B0600070205080204" pitchFamily="50" charset="-128"/>
            </a:rPr>
            <a:t>％、体育館が</a:t>
          </a:r>
          <a:r>
            <a:rPr kumimoji="1" lang="en-US" altLang="ja-JP" sz="1100" baseline="0">
              <a:latin typeface="ＭＳ Ｐゴシック" panose="020B0600070205080204" pitchFamily="50" charset="-128"/>
              <a:ea typeface="ＭＳ Ｐゴシック" panose="020B0600070205080204" pitchFamily="50" charset="-128"/>
            </a:rPr>
            <a:t>71.5</a:t>
          </a:r>
          <a:r>
            <a:rPr kumimoji="1" lang="ja-JP" altLang="en-US" sz="1100" baseline="0">
              <a:latin typeface="ＭＳ Ｐゴシック" panose="020B0600070205080204" pitchFamily="50" charset="-128"/>
              <a:ea typeface="ＭＳ Ｐゴシック" panose="020B0600070205080204" pitchFamily="50" charset="-128"/>
            </a:rPr>
            <a:t>％と高い償却率となっており、教育施設を中心に公共施設の老朽化が進んでいることを示している。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152491</xdr:rowOff>
    </xdr:from>
    <xdr:to>
      <xdr:col>23</xdr:col>
      <xdr:colOff>85090</xdr:colOff>
      <xdr:row>34</xdr:row>
      <xdr:rowOff>57785</xdr:rowOff>
    </xdr:to>
    <xdr:cxnSp macro="">
      <xdr:nvCxnSpPr>
        <xdr:cNvPr id="66" name="直線コネクタ 65"/>
        <xdr:cNvCxnSpPr/>
      </xdr:nvCxnSpPr>
      <xdr:spPr>
        <a:xfrm flipV="1">
          <a:off x="4760595" y="5381716"/>
          <a:ext cx="1270" cy="1276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67" name="有形固定資産減価償却率最小値テキスト"/>
        <xdr:cNvSpPr txBox="1"/>
      </xdr:nvSpPr>
      <xdr:spPr>
        <a:xfrm>
          <a:off x="4813300"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68" name="直線コネクタ 67"/>
        <xdr:cNvCxnSpPr/>
      </xdr:nvCxnSpPr>
      <xdr:spPr>
        <a:xfrm>
          <a:off x="4673600" y="665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99168</xdr:rowOff>
    </xdr:from>
    <xdr:ext cx="405111" cy="259045"/>
    <xdr:sp macro="" textlink="">
      <xdr:nvSpPr>
        <xdr:cNvPr id="69" name="有形固定資産減価償却率最大値テキスト"/>
        <xdr:cNvSpPr txBox="1"/>
      </xdr:nvSpPr>
      <xdr:spPr>
        <a:xfrm>
          <a:off x="4813300" y="515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152491</xdr:rowOff>
    </xdr:from>
    <xdr:to>
      <xdr:col>23</xdr:col>
      <xdr:colOff>174625</xdr:colOff>
      <xdr:row>26</xdr:row>
      <xdr:rowOff>152491</xdr:rowOff>
    </xdr:to>
    <xdr:cxnSp macro="">
      <xdr:nvCxnSpPr>
        <xdr:cNvPr id="70" name="直線コネクタ 69"/>
        <xdr:cNvCxnSpPr/>
      </xdr:nvCxnSpPr>
      <xdr:spPr>
        <a:xfrm>
          <a:off x="4673600" y="5381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154866</xdr:rowOff>
    </xdr:from>
    <xdr:ext cx="405111" cy="259045"/>
    <xdr:sp macro="" textlink="">
      <xdr:nvSpPr>
        <xdr:cNvPr id="71" name="有形固定資産減価償却率平均値テキスト"/>
        <xdr:cNvSpPr txBox="1"/>
      </xdr:nvSpPr>
      <xdr:spPr>
        <a:xfrm>
          <a:off x="4813300" y="5898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4989</xdr:rowOff>
    </xdr:from>
    <xdr:to>
      <xdr:col>23</xdr:col>
      <xdr:colOff>136525</xdr:colOff>
      <xdr:row>30</xdr:row>
      <xdr:rowOff>106589</xdr:rowOff>
    </xdr:to>
    <xdr:sp macro="" textlink="">
      <xdr:nvSpPr>
        <xdr:cNvPr id="72" name="フローチャート: 判断 71"/>
        <xdr:cNvSpPr/>
      </xdr:nvSpPr>
      <xdr:spPr>
        <a:xfrm>
          <a:off x="4711700" y="592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154849</xdr:rowOff>
    </xdr:from>
    <xdr:to>
      <xdr:col>19</xdr:col>
      <xdr:colOff>187325</xdr:colOff>
      <xdr:row>30</xdr:row>
      <xdr:rowOff>84999</xdr:rowOff>
    </xdr:to>
    <xdr:sp macro="" textlink="">
      <xdr:nvSpPr>
        <xdr:cNvPr id="73" name="フローチャート: 判断 72"/>
        <xdr:cNvSpPr/>
      </xdr:nvSpPr>
      <xdr:spPr>
        <a:xfrm>
          <a:off x="4000500" y="58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82097</xdr:rowOff>
    </xdr:from>
    <xdr:to>
      <xdr:col>15</xdr:col>
      <xdr:colOff>187325</xdr:colOff>
      <xdr:row>31</xdr:row>
      <xdr:rowOff>12247</xdr:rowOff>
    </xdr:to>
    <xdr:sp macro="" textlink="">
      <xdr:nvSpPr>
        <xdr:cNvPr id="74" name="フローチャート: 判断 73"/>
        <xdr:cNvSpPr/>
      </xdr:nvSpPr>
      <xdr:spPr>
        <a:xfrm>
          <a:off x="3238500" y="59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167186</xdr:rowOff>
    </xdr:from>
    <xdr:to>
      <xdr:col>23</xdr:col>
      <xdr:colOff>136525</xdr:colOff>
      <xdr:row>30</xdr:row>
      <xdr:rowOff>97336</xdr:rowOff>
    </xdr:to>
    <xdr:sp macro="" textlink="">
      <xdr:nvSpPr>
        <xdr:cNvPr id="80" name="楕円 79"/>
        <xdr:cNvSpPr/>
      </xdr:nvSpPr>
      <xdr:spPr>
        <a:xfrm>
          <a:off x="4711700" y="591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18613</xdr:rowOff>
    </xdr:from>
    <xdr:ext cx="405111" cy="259045"/>
    <xdr:sp macro="" textlink="">
      <xdr:nvSpPr>
        <xdr:cNvPr id="81" name="有形固定資産減価償却率該当値テキスト"/>
        <xdr:cNvSpPr txBox="1"/>
      </xdr:nvSpPr>
      <xdr:spPr>
        <a:xfrm>
          <a:off x="4813300" y="5762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48169</xdr:rowOff>
    </xdr:from>
    <xdr:to>
      <xdr:col>19</xdr:col>
      <xdr:colOff>187325</xdr:colOff>
      <xdr:row>30</xdr:row>
      <xdr:rowOff>149769</xdr:rowOff>
    </xdr:to>
    <xdr:sp macro="" textlink="">
      <xdr:nvSpPr>
        <xdr:cNvPr id="82" name="楕円 81"/>
        <xdr:cNvSpPr/>
      </xdr:nvSpPr>
      <xdr:spPr>
        <a:xfrm>
          <a:off x="4000500" y="596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46536</xdr:rowOff>
    </xdr:from>
    <xdr:to>
      <xdr:col>23</xdr:col>
      <xdr:colOff>85725</xdr:colOff>
      <xdr:row>30</xdr:row>
      <xdr:rowOff>98969</xdr:rowOff>
    </xdr:to>
    <xdr:cxnSp macro="">
      <xdr:nvCxnSpPr>
        <xdr:cNvPr id="83" name="直線コネクタ 82"/>
        <xdr:cNvCxnSpPr/>
      </xdr:nvCxnSpPr>
      <xdr:spPr>
        <a:xfrm flipV="1">
          <a:off x="4051300" y="5961561"/>
          <a:ext cx="7112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82097</xdr:rowOff>
    </xdr:from>
    <xdr:to>
      <xdr:col>15</xdr:col>
      <xdr:colOff>187325</xdr:colOff>
      <xdr:row>31</xdr:row>
      <xdr:rowOff>12247</xdr:rowOff>
    </xdr:to>
    <xdr:sp macro="" textlink="">
      <xdr:nvSpPr>
        <xdr:cNvPr id="84" name="楕円 83"/>
        <xdr:cNvSpPr/>
      </xdr:nvSpPr>
      <xdr:spPr>
        <a:xfrm>
          <a:off x="3238500" y="599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98969</xdr:rowOff>
    </xdr:from>
    <xdr:to>
      <xdr:col>19</xdr:col>
      <xdr:colOff>136525</xdr:colOff>
      <xdr:row>30</xdr:row>
      <xdr:rowOff>132897</xdr:rowOff>
    </xdr:to>
    <xdr:cxnSp macro="">
      <xdr:nvCxnSpPr>
        <xdr:cNvPr id="85" name="直線コネクタ 84"/>
        <xdr:cNvCxnSpPr/>
      </xdr:nvCxnSpPr>
      <xdr:spPr>
        <a:xfrm flipV="1">
          <a:off x="3289300" y="6013994"/>
          <a:ext cx="762000" cy="3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101526</xdr:rowOff>
    </xdr:from>
    <xdr:ext cx="405111" cy="259045"/>
    <xdr:sp macro="" textlink="">
      <xdr:nvSpPr>
        <xdr:cNvPr id="86" name="n_1aveValue有形固定資産減価償却率"/>
        <xdr:cNvSpPr txBox="1"/>
      </xdr:nvSpPr>
      <xdr:spPr>
        <a:xfrm>
          <a:off x="3836044" y="5673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3374</xdr:rowOff>
    </xdr:from>
    <xdr:ext cx="405111" cy="259045"/>
    <xdr:sp macro="" textlink="">
      <xdr:nvSpPr>
        <xdr:cNvPr id="87" name="n_2aveValue有形固定資産減価償却率"/>
        <xdr:cNvSpPr txBox="1"/>
      </xdr:nvSpPr>
      <xdr:spPr>
        <a:xfrm>
          <a:off x="3086744" y="6089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140896</xdr:rowOff>
    </xdr:from>
    <xdr:ext cx="405111" cy="259045"/>
    <xdr:sp macro="" textlink="">
      <xdr:nvSpPr>
        <xdr:cNvPr id="88" name="n_1mainValue有形固定資産減価償却率"/>
        <xdr:cNvSpPr txBox="1"/>
      </xdr:nvSpPr>
      <xdr:spPr>
        <a:xfrm>
          <a:off x="3836044" y="6055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28774</xdr:rowOff>
    </xdr:from>
    <xdr:ext cx="405111" cy="259045"/>
    <xdr:sp macro="" textlink="">
      <xdr:nvSpPr>
        <xdr:cNvPr id="89" name="n_2mainValue有形固定資産減価償却率"/>
        <xdr:cNvSpPr txBox="1"/>
      </xdr:nvSpPr>
      <xdr:spPr>
        <a:xfrm>
          <a:off x="3086744" y="5772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地方債発行の抑制などにより地方債残高が減少していることから、類似団体平均を下回ったもの考えられる。今後、新たな年度の値が示される中で、詳細な分析を行う。</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0" name="テキスト ボックス 109"/>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2" name="テキスト ボックス 111"/>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118" name="直線コネクタ 117"/>
        <xdr:cNvCxnSpPr/>
      </xdr:nvCxnSpPr>
      <xdr:spPr>
        <a:xfrm flipV="1">
          <a:off x="14793595" y="5504745"/>
          <a:ext cx="1269" cy="124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121" name="債務償還可能年数最大値テキスト"/>
        <xdr:cNvSpPr txBox="1"/>
      </xdr:nvSpPr>
      <xdr:spPr>
        <a:xfrm>
          <a:off x="14846300" y="52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122" name="直線コネクタ 121"/>
        <xdr:cNvCxnSpPr/>
      </xdr:nvCxnSpPr>
      <xdr:spPr>
        <a:xfrm>
          <a:off x="14706600" y="550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26052</xdr:rowOff>
    </xdr:from>
    <xdr:ext cx="340478" cy="259045"/>
    <xdr:sp macro="" textlink="">
      <xdr:nvSpPr>
        <xdr:cNvPr id="123" name="債務償還可能年数平均値テキスト"/>
        <xdr:cNvSpPr txBox="1"/>
      </xdr:nvSpPr>
      <xdr:spPr>
        <a:xfrm>
          <a:off x="14846300" y="594107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3175</xdr:rowOff>
    </xdr:from>
    <xdr:to>
      <xdr:col>76</xdr:col>
      <xdr:colOff>73025</xdr:colOff>
      <xdr:row>31</xdr:row>
      <xdr:rowOff>104775</xdr:rowOff>
    </xdr:to>
    <xdr:sp macro="" textlink="">
      <xdr:nvSpPr>
        <xdr:cNvPr id="124" name="フローチャート: 判断 123"/>
        <xdr:cNvSpPr/>
      </xdr:nvSpPr>
      <xdr:spPr>
        <a:xfrm>
          <a:off x="147447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87136</xdr:rowOff>
    </xdr:from>
    <xdr:to>
      <xdr:col>76</xdr:col>
      <xdr:colOff>73025</xdr:colOff>
      <xdr:row>32</xdr:row>
      <xdr:rowOff>17286</xdr:rowOff>
    </xdr:to>
    <xdr:sp macro="" textlink="">
      <xdr:nvSpPr>
        <xdr:cNvPr id="130" name="楕円 129"/>
        <xdr:cNvSpPr/>
      </xdr:nvSpPr>
      <xdr:spPr>
        <a:xfrm>
          <a:off x="14744700" y="617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65563</xdr:rowOff>
    </xdr:from>
    <xdr:ext cx="340478" cy="259045"/>
    <xdr:sp macro="" textlink="">
      <xdr:nvSpPr>
        <xdr:cNvPr id="131" name="債務償還可能年数該当値テキスト"/>
        <xdr:cNvSpPr txBox="1"/>
      </xdr:nvSpPr>
      <xdr:spPr>
        <a:xfrm>
          <a:off x="14846300" y="61520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埼玉県上里町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31,227
30,037
29.18
10,098,102
9,350,333
679,844
6,009,436
8,176,470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97155</xdr:rowOff>
    </xdr:from>
    <xdr:to>
      <xdr:col>24</xdr:col>
      <xdr:colOff>62865</xdr:colOff>
      <xdr:row>41</xdr:row>
      <xdr:rowOff>51435</xdr:rowOff>
    </xdr:to>
    <xdr:cxnSp macro="">
      <xdr:nvCxnSpPr>
        <xdr:cNvPr id="56" name="直線コネクタ 55"/>
        <xdr:cNvCxnSpPr/>
      </xdr:nvCxnSpPr>
      <xdr:spPr>
        <a:xfrm flipV="1">
          <a:off x="4634865" y="575500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43832</xdr:rowOff>
    </xdr:from>
    <xdr:ext cx="405111" cy="259045"/>
    <xdr:sp macro="" textlink="">
      <xdr:nvSpPr>
        <xdr:cNvPr id="59" name="【道路】&#10;有形固定資産減価償却率最大値テキスト"/>
        <xdr:cNvSpPr txBox="1"/>
      </xdr:nvSpPr>
      <xdr:spPr>
        <a:xfrm>
          <a:off x="4673600"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97155</xdr:rowOff>
    </xdr:from>
    <xdr:to>
      <xdr:col>24</xdr:col>
      <xdr:colOff>152400</xdr:colOff>
      <xdr:row>33</xdr:row>
      <xdr:rowOff>97155</xdr:rowOff>
    </xdr:to>
    <xdr:cxnSp macro="">
      <xdr:nvCxnSpPr>
        <xdr:cNvPr id="60" name="直線コネクタ 59"/>
        <xdr:cNvCxnSpPr/>
      </xdr:nvCxnSpPr>
      <xdr:spPr>
        <a:xfrm>
          <a:off x="4546600" y="575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111142</xdr:rowOff>
    </xdr:from>
    <xdr:ext cx="405111" cy="259045"/>
    <xdr:sp macro="" textlink="">
      <xdr:nvSpPr>
        <xdr:cNvPr id="61" name="【道路】&#10;有形固定資産減価償却率平均値テキスト"/>
        <xdr:cNvSpPr txBox="1"/>
      </xdr:nvSpPr>
      <xdr:spPr>
        <a:xfrm>
          <a:off x="4673600" y="6283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88265</xdr:rowOff>
    </xdr:from>
    <xdr:to>
      <xdr:col>24</xdr:col>
      <xdr:colOff>114300</xdr:colOff>
      <xdr:row>38</xdr:row>
      <xdr:rowOff>18415</xdr:rowOff>
    </xdr:to>
    <xdr:sp macro="" textlink="">
      <xdr:nvSpPr>
        <xdr:cNvPr id="62" name="フローチャート: 判断 61"/>
        <xdr:cNvSpPr/>
      </xdr:nvSpPr>
      <xdr:spPr>
        <a:xfrm>
          <a:off x="45847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3" name="フローチャート: 判断 62"/>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132080</xdr:rowOff>
    </xdr:from>
    <xdr:to>
      <xdr:col>15</xdr:col>
      <xdr:colOff>101600</xdr:colOff>
      <xdr:row>38</xdr:row>
      <xdr:rowOff>62230</xdr:rowOff>
    </xdr:to>
    <xdr:sp macro="" textlink="">
      <xdr:nvSpPr>
        <xdr:cNvPr id="64" name="フローチャート: 判断 63"/>
        <xdr:cNvSpPr/>
      </xdr:nvSpPr>
      <xdr:spPr>
        <a:xfrm>
          <a:off x="2857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46355</xdr:rowOff>
    </xdr:from>
    <xdr:to>
      <xdr:col>24</xdr:col>
      <xdr:colOff>114300</xdr:colOff>
      <xdr:row>38</xdr:row>
      <xdr:rowOff>147955</xdr:rowOff>
    </xdr:to>
    <xdr:sp macro="" textlink="">
      <xdr:nvSpPr>
        <xdr:cNvPr id="70" name="楕円 69"/>
        <xdr:cNvSpPr/>
      </xdr:nvSpPr>
      <xdr:spPr>
        <a:xfrm>
          <a:off x="45847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24782</xdr:rowOff>
    </xdr:from>
    <xdr:ext cx="405111" cy="259045"/>
    <xdr:sp macro="" textlink="">
      <xdr:nvSpPr>
        <xdr:cNvPr id="71" name="【道路】&#10;有形固定資産減価償却率該当値テキスト"/>
        <xdr:cNvSpPr txBox="1"/>
      </xdr:nvSpPr>
      <xdr:spPr>
        <a:xfrm>
          <a:off x="4673600"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82550</xdr:rowOff>
    </xdr:from>
    <xdr:to>
      <xdr:col>20</xdr:col>
      <xdr:colOff>38100</xdr:colOff>
      <xdr:row>39</xdr:row>
      <xdr:rowOff>12700</xdr:rowOff>
    </xdr:to>
    <xdr:sp macro="" textlink="">
      <xdr:nvSpPr>
        <xdr:cNvPr id="72" name="楕円 71"/>
        <xdr:cNvSpPr/>
      </xdr:nvSpPr>
      <xdr:spPr>
        <a:xfrm>
          <a:off x="3746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97155</xdr:rowOff>
    </xdr:from>
    <xdr:to>
      <xdr:col>24</xdr:col>
      <xdr:colOff>63500</xdr:colOff>
      <xdr:row>38</xdr:row>
      <xdr:rowOff>133350</xdr:rowOff>
    </xdr:to>
    <xdr:cxnSp macro="">
      <xdr:nvCxnSpPr>
        <xdr:cNvPr id="73" name="直線コネクタ 72"/>
        <xdr:cNvCxnSpPr/>
      </xdr:nvCxnSpPr>
      <xdr:spPr>
        <a:xfrm flipV="1">
          <a:off x="3797300" y="661225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116840</xdr:rowOff>
    </xdr:from>
    <xdr:to>
      <xdr:col>15</xdr:col>
      <xdr:colOff>101600</xdr:colOff>
      <xdr:row>39</xdr:row>
      <xdr:rowOff>46990</xdr:rowOff>
    </xdr:to>
    <xdr:sp macro="" textlink="">
      <xdr:nvSpPr>
        <xdr:cNvPr id="74" name="楕円 73"/>
        <xdr:cNvSpPr/>
      </xdr:nvSpPr>
      <xdr:spPr>
        <a:xfrm>
          <a:off x="2857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133350</xdr:rowOff>
    </xdr:from>
    <xdr:to>
      <xdr:col>19</xdr:col>
      <xdr:colOff>177800</xdr:colOff>
      <xdr:row>38</xdr:row>
      <xdr:rowOff>167640</xdr:rowOff>
    </xdr:to>
    <xdr:cxnSp macro="">
      <xdr:nvCxnSpPr>
        <xdr:cNvPr id="75" name="直線コネクタ 74"/>
        <xdr:cNvCxnSpPr/>
      </xdr:nvCxnSpPr>
      <xdr:spPr>
        <a:xfrm flipV="1">
          <a:off x="2908300" y="66484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69232</xdr:rowOff>
    </xdr:from>
    <xdr:ext cx="405111" cy="259045"/>
    <xdr:sp macro="" textlink="">
      <xdr:nvSpPr>
        <xdr:cNvPr id="76" name="n_1aveValue【道路】&#10;有形固定資産減価償却率"/>
        <xdr:cNvSpPr txBox="1"/>
      </xdr:nvSpPr>
      <xdr:spPr>
        <a:xfrm>
          <a:off x="35820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78757</xdr:rowOff>
    </xdr:from>
    <xdr:ext cx="405111" cy="259045"/>
    <xdr:sp macro="" textlink="">
      <xdr:nvSpPr>
        <xdr:cNvPr id="77" name="n_2aveValue【道路】&#10;有形固定資産減価償却率"/>
        <xdr:cNvSpPr txBox="1"/>
      </xdr:nvSpPr>
      <xdr:spPr>
        <a:xfrm>
          <a:off x="2705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3827</xdr:rowOff>
    </xdr:from>
    <xdr:ext cx="405111" cy="259045"/>
    <xdr:sp macro="" textlink="">
      <xdr:nvSpPr>
        <xdr:cNvPr id="78" name="n_1mainValue【道路】&#10;有形固定資産減価償却率"/>
        <xdr:cNvSpPr txBox="1"/>
      </xdr:nvSpPr>
      <xdr:spPr>
        <a:xfrm>
          <a:off x="35820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38117</xdr:rowOff>
    </xdr:from>
    <xdr:ext cx="405111" cy="259045"/>
    <xdr:sp macro="" textlink="">
      <xdr:nvSpPr>
        <xdr:cNvPr id="79" name="n_2mainValue【道路】&#10;有形固定資産減価償却率"/>
        <xdr:cNvSpPr txBox="1"/>
      </xdr:nvSpPr>
      <xdr:spPr>
        <a:xfrm>
          <a:off x="27057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90" name="直線コネクタ 89"/>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91" name="テキスト ボックス 90"/>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92" name="直線コネクタ 9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48277</xdr:rowOff>
    </xdr:from>
    <xdr:ext cx="531299" cy="259045"/>
    <xdr:sp macro="" textlink="">
      <xdr:nvSpPr>
        <xdr:cNvPr id="93" name="テキスト ボックス 92"/>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94" name="直線コネクタ 93"/>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105427</xdr:rowOff>
    </xdr:from>
    <xdr:ext cx="531299" cy="259045"/>
    <xdr:sp macro="" textlink="">
      <xdr:nvSpPr>
        <xdr:cNvPr id="95" name="テキスト ボックス 94"/>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98" name="直線コネクタ 97"/>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48277</xdr:rowOff>
    </xdr:from>
    <xdr:ext cx="531299" cy="259045"/>
    <xdr:sp macro="" textlink="">
      <xdr:nvSpPr>
        <xdr:cNvPr id="99" name="テキスト ボックス 98"/>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0" name="直線コネクタ 99"/>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101" name="テキスト ボックス 100"/>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02" name="直線コネクタ 101"/>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162577</xdr:rowOff>
    </xdr:from>
    <xdr:ext cx="531299" cy="259045"/>
    <xdr:sp macro="" textlink="">
      <xdr:nvSpPr>
        <xdr:cNvPr id="103" name="テキスト ボックス 102"/>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5" name="テキスト ボックス 10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107433</xdr:rowOff>
    </xdr:from>
    <xdr:to>
      <xdr:col>54</xdr:col>
      <xdr:colOff>189865</xdr:colOff>
      <xdr:row>41</xdr:row>
      <xdr:rowOff>144066</xdr:rowOff>
    </xdr:to>
    <xdr:cxnSp macro="">
      <xdr:nvCxnSpPr>
        <xdr:cNvPr id="107" name="直線コネクタ 106"/>
        <xdr:cNvCxnSpPr/>
      </xdr:nvCxnSpPr>
      <xdr:spPr>
        <a:xfrm flipV="1">
          <a:off x="10476865" y="5765283"/>
          <a:ext cx="0" cy="1408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147893</xdr:rowOff>
    </xdr:from>
    <xdr:ext cx="469744" cy="259045"/>
    <xdr:sp macro="" textlink="">
      <xdr:nvSpPr>
        <xdr:cNvPr id="108" name="【道路】&#10;一人当たり延長最小値テキスト"/>
        <xdr:cNvSpPr txBox="1"/>
      </xdr:nvSpPr>
      <xdr:spPr>
        <a:xfrm>
          <a:off x="10515600" y="717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144066</xdr:rowOff>
    </xdr:from>
    <xdr:to>
      <xdr:col>55</xdr:col>
      <xdr:colOff>88900</xdr:colOff>
      <xdr:row>41</xdr:row>
      <xdr:rowOff>144066</xdr:rowOff>
    </xdr:to>
    <xdr:cxnSp macro="">
      <xdr:nvCxnSpPr>
        <xdr:cNvPr id="109" name="直線コネクタ 108"/>
        <xdr:cNvCxnSpPr/>
      </xdr:nvCxnSpPr>
      <xdr:spPr>
        <a:xfrm>
          <a:off x="10388600" y="7173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54110</xdr:rowOff>
    </xdr:from>
    <xdr:ext cx="534377" cy="259045"/>
    <xdr:sp macro="" textlink="">
      <xdr:nvSpPr>
        <xdr:cNvPr id="110" name="【道路】&#10;一人当たり延長最大値テキスト"/>
        <xdr:cNvSpPr txBox="1"/>
      </xdr:nvSpPr>
      <xdr:spPr>
        <a:xfrm>
          <a:off x="10515600" y="554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107433</xdr:rowOff>
    </xdr:from>
    <xdr:to>
      <xdr:col>55</xdr:col>
      <xdr:colOff>88900</xdr:colOff>
      <xdr:row>33</xdr:row>
      <xdr:rowOff>107433</xdr:rowOff>
    </xdr:to>
    <xdr:cxnSp macro="">
      <xdr:nvCxnSpPr>
        <xdr:cNvPr id="111" name="直線コネクタ 110"/>
        <xdr:cNvCxnSpPr/>
      </xdr:nvCxnSpPr>
      <xdr:spPr>
        <a:xfrm>
          <a:off x="10388600" y="5765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131487</xdr:rowOff>
    </xdr:from>
    <xdr:ext cx="534377" cy="259045"/>
    <xdr:sp macro="" textlink="">
      <xdr:nvSpPr>
        <xdr:cNvPr id="112" name="【道路】&#10;一人当たり延長平均値テキスト"/>
        <xdr:cNvSpPr txBox="1"/>
      </xdr:nvSpPr>
      <xdr:spPr>
        <a:xfrm>
          <a:off x="10515600" y="6646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108610</xdr:rowOff>
    </xdr:from>
    <xdr:to>
      <xdr:col>55</xdr:col>
      <xdr:colOff>50800</xdr:colOff>
      <xdr:row>40</xdr:row>
      <xdr:rowOff>38760</xdr:rowOff>
    </xdr:to>
    <xdr:sp macro="" textlink="">
      <xdr:nvSpPr>
        <xdr:cNvPr id="113" name="フローチャート: 判断 112"/>
        <xdr:cNvSpPr/>
      </xdr:nvSpPr>
      <xdr:spPr>
        <a:xfrm>
          <a:off x="10426700" y="679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108239</xdr:rowOff>
    </xdr:from>
    <xdr:to>
      <xdr:col>50</xdr:col>
      <xdr:colOff>165100</xdr:colOff>
      <xdr:row>40</xdr:row>
      <xdr:rowOff>38389</xdr:rowOff>
    </xdr:to>
    <xdr:sp macro="" textlink="">
      <xdr:nvSpPr>
        <xdr:cNvPr id="114" name="フローチャート: 判断 113"/>
        <xdr:cNvSpPr/>
      </xdr:nvSpPr>
      <xdr:spPr>
        <a:xfrm>
          <a:off x="9588500" y="67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123698</xdr:rowOff>
    </xdr:from>
    <xdr:to>
      <xdr:col>46</xdr:col>
      <xdr:colOff>38100</xdr:colOff>
      <xdr:row>40</xdr:row>
      <xdr:rowOff>53848</xdr:rowOff>
    </xdr:to>
    <xdr:sp macro="" textlink="">
      <xdr:nvSpPr>
        <xdr:cNvPr id="115" name="フローチャート: 判断 114"/>
        <xdr:cNvSpPr/>
      </xdr:nvSpPr>
      <xdr:spPr>
        <a:xfrm>
          <a:off x="86995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32630</xdr:rowOff>
    </xdr:from>
    <xdr:to>
      <xdr:col>55</xdr:col>
      <xdr:colOff>50800</xdr:colOff>
      <xdr:row>40</xdr:row>
      <xdr:rowOff>134230</xdr:rowOff>
    </xdr:to>
    <xdr:sp macro="" textlink="">
      <xdr:nvSpPr>
        <xdr:cNvPr id="121" name="楕円 120"/>
        <xdr:cNvSpPr/>
      </xdr:nvSpPr>
      <xdr:spPr>
        <a:xfrm>
          <a:off x="10426700" y="689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11057</xdr:rowOff>
    </xdr:from>
    <xdr:ext cx="534377" cy="259045"/>
    <xdr:sp macro="" textlink="">
      <xdr:nvSpPr>
        <xdr:cNvPr id="122" name="【道路】&#10;一人当たり延長該当値テキスト"/>
        <xdr:cNvSpPr txBox="1"/>
      </xdr:nvSpPr>
      <xdr:spPr>
        <a:xfrm>
          <a:off x="10515600" y="686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33172</xdr:rowOff>
    </xdr:from>
    <xdr:to>
      <xdr:col>50</xdr:col>
      <xdr:colOff>165100</xdr:colOff>
      <xdr:row>40</xdr:row>
      <xdr:rowOff>134772</xdr:rowOff>
    </xdr:to>
    <xdr:sp macro="" textlink="">
      <xdr:nvSpPr>
        <xdr:cNvPr id="123" name="楕円 122"/>
        <xdr:cNvSpPr/>
      </xdr:nvSpPr>
      <xdr:spPr>
        <a:xfrm>
          <a:off x="9588500" y="689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83430</xdr:rowOff>
    </xdr:from>
    <xdr:to>
      <xdr:col>55</xdr:col>
      <xdr:colOff>0</xdr:colOff>
      <xdr:row>40</xdr:row>
      <xdr:rowOff>83972</xdr:rowOff>
    </xdr:to>
    <xdr:cxnSp macro="">
      <xdr:nvCxnSpPr>
        <xdr:cNvPr id="124" name="直線コネクタ 123"/>
        <xdr:cNvCxnSpPr/>
      </xdr:nvCxnSpPr>
      <xdr:spPr>
        <a:xfrm flipV="1">
          <a:off x="9639300" y="6941430"/>
          <a:ext cx="838200" cy="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35172</xdr:rowOff>
    </xdr:from>
    <xdr:to>
      <xdr:col>46</xdr:col>
      <xdr:colOff>38100</xdr:colOff>
      <xdr:row>40</xdr:row>
      <xdr:rowOff>136772</xdr:rowOff>
    </xdr:to>
    <xdr:sp macro="" textlink="">
      <xdr:nvSpPr>
        <xdr:cNvPr id="125" name="楕円 124"/>
        <xdr:cNvSpPr/>
      </xdr:nvSpPr>
      <xdr:spPr>
        <a:xfrm>
          <a:off x="8699500" y="689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83972</xdr:rowOff>
    </xdr:from>
    <xdr:to>
      <xdr:col>50</xdr:col>
      <xdr:colOff>114300</xdr:colOff>
      <xdr:row>40</xdr:row>
      <xdr:rowOff>85972</xdr:rowOff>
    </xdr:to>
    <xdr:cxnSp macro="">
      <xdr:nvCxnSpPr>
        <xdr:cNvPr id="126" name="直線コネクタ 125"/>
        <xdr:cNvCxnSpPr/>
      </xdr:nvCxnSpPr>
      <xdr:spPr>
        <a:xfrm flipV="1">
          <a:off x="8750300" y="6941972"/>
          <a:ext cx="889000" cy="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54916</xdr:rowOff>
    </xdr:from>
    <xdr:ext cx="534377" cy="259045"/>
    <xdr:sp macro="" textlink="">
      <xdr:nvSpPr>
        <xdr:cNvPr id="127" name="n_1aveValue【道路】&#10;一人当たり延長"/>
        <xdr:cNvSpPr txBox="1"/>
      </xdr:nvSpPr>
      <xdr:spPr>
        <a:xfrm>
          <a:off x="9359411" y="657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70375</xdr:rowOff>
    </xdr:from>
    <xdr:ext cx="534377" cy="259045"/>
    <xdr:sp macro="" textlink="">
      <xdr:nvSpPr>
        <xdr:cNvPr id="128" name="n_2aveValue【道路】&#10;一人当たり延長"/>
        <xdr:cNvSpPr txBox="1"/>
      </xdr:nvSpPr>
      <xdr:spPr>
        <a:xfrm>
          <a:off x="8483111" y="658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125899</xdr:rowOff>
    </xdr:from>
    <xdr:ext cx="534377" cy="259045"/>
    <xdr:sp macro="" textlink="">
      <xdr:nvSpPr>
        <xdr:cNvPr id="129" name="n_1mainValue【道路】&#10;一人当たり延長"/>
        <xdr:cNvSpPr txBox="1"/>
      </xdr:nvSpPr>
      <xdr:spPr>
        <a:xfrm>
          <a:off x="9359411" y="698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127899</xdr:rowOff>
    </xdr:from>
    <xdr:ext cx="534377" cy="259045"/>
    <xdr:sp macro="" textlink="">
      <xdr:nvSpPr>
        <xdr:cNvPr id="130" name="n_2mainValue【道路】&#10;一人当たり延長"/>
        <xdr:cNvSpPr txBox="1"/>
      </xdr:nvSpPr>
      <xdr:spPr>
        <a:xfrm>
          <a:off x="8483111" y="698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1" name="テキスト ボックス 14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2" name="直線コネクタ 14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3" name="テキスト ボックス 14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4" name="直線コネクタ 14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5" name="テキスト ボックス 14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6" name="直線コネクタ 14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7" name="テキスト ボックス 14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8" name="直線コネクタ 14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9" name="テキスト ボックス 14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89154</xdr:rowOff>
    </xdr:from>
    <xdr:to>
      <xdr:col>24</xdr:col>
      <xdr:colOff>62865</xdr:colOff>
      <xdr:row>64</xdr:row>
      <xdr:rowOff>98298</xdr:rowOff>
    </xdr:to>
    <xdr:cxnSp macro="">
      <xdr:nvCxnSpPr>
        <xdr:cNvPr id="153" name="直線コネクタ 152"/>
        <xdr:cNvCxnSpPr/>
      </xdr:nvCxnSpPr>
      <xdr:spPr>
        <a:xfrm flipV="1">
          <a:off x="4634865" y="9690354"/>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102125</xdr:rowOff>
    </xdr:from>
    <xdr:ext cx="405111" cy="259045"/>
    <xdr:sp macro="" textlink="">
      <xdr:nvSpPr>
        <xdr:cNvPr id="154" name="【橋りょう・トンネル】&#10;有形固定資産減価償却率最小値テキスト"/>
        <xdr:cNvSpPr txBox="1"/>
      </xdr:nvSpPr>
      <xdr:spPr>
        <a:xfrm>
          <a:off x="4673600" y="11074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98298</xdr:rowOff>
    </xdr:from>
    <xdr:to>
      <xdr:col>24</xdr:col>
      <xdr:colOff>152400</xdr:colOff>
      <xdr:row>64</xdr:row>
      <xdr:rowOff>98298</xdr:rowOff>
    </xdr:to>
    <xdr:cxnSp macro="">
      <xdr:nvCxnSpPr>
        <xdr:cNvPr id="155" name="直線コネクタ 154"/>
        <xdr:cNvCxnSpPr/>
      </xdr:nvCxnSpPr>
      <xdr:spPr>
        <a:xfrm>
          <a:off x="4546600" y="11071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35831</xdr:rowOff>
    </xdr:from>
    <xdr:ext cx="405111" cy="259045"/>
    <xdr:sp macro="" textlink="">
      <xdr:nvSpPr>
        <xdr:cNvPr id="156" name="【橋りょう・トンネル】&#10;有形固定資産減価償却率最大値テキスト"/>
        <xdr:cNvSpPr txBox="1"/>
      </xdr:nvSpPr>
      <xdr:spPr>
        <a:xfrm>
          <a:off x="4673600" y="9465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89154</xdr:rowOff>
    </xdr:from>
    <xdr:to>
      <xdr:col>24</xdr:col>
      <xdr:colOff>152400</xdr:colOff>
      <xdr:row>56</xdr:row>
      <xdr:rowOff>89154</xdr:rowOff>
    </xdr:to>
    <xdr:cxnSp macro="">
      <xdr:nvCxnSpPr>
        <xdr:cNvPr id="157" name="直線コネクタ 156"/>
        <xdr:cNvCxnSpPr/>
      </xdr:nvCxnSpPr>
      <xdr:spPr>
        <a:xfrm>
          <a:off x="4546600" y="969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79519</xdr:rowOff>
    </xdr:from>
    <xdr:ext cx="405111" cy="259045"/>
    <xdr:sp macro="" textlink="">
      <xdr:nvSpPr>
        <xdr:cNvPr id="158" name="【橋りょう・トンネル】&#10;有形固定資産減価償却率平均値テキスト"/>
        <xdr:cNvSpPr txBox="1"/>
      </xdr:nvSpPr>
      <xdr:spPr>
        <a:xfrm>
          <a:off x="4673600" y="10023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56642</xdr:rowOff>
    </xdr:from>
    <xdr:to>
      <xdr:col>24</xdr:col>
      <xdr:colOff>114300</xdr:colOff>
      <xdr:row>59</xdr:row>
      <xdr:rowOff>158242</xdr:rowOff>
    </xdr:to>
    <xdr:sp macro="" textlink="">
      <xdr:nvSpPr>
        <xdr:cNvPr id="159" name="フローチャート: 判断 158"/>
        <xdr:cNvSpPr/>
      </xdr:nvSpPr>
      <xdr:spPr>
        <a:xfrm>
          <a:off x="4584700" y="1017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49784</xdr:rowOff>
    </xdr:from>
    <xdr:to>
      <xdr:col>20</xdr:col>
      <xdr:colOff>38100</xdr:colOff>
      <xdr:row>59</xdr:row>
      <xdr:rowOff>151384</xdr:rowOff>
    </xdr:to>
    <xdr:sp macro="" textlink="">
      <xdr:nvSpPr>
        <xdr:cNvPr id="160" name="フローチャート: 判断 159"/>
        <xdr:cNvSpPr/>
      </xdr:nvSpPr>
      <xdr:spPr>
        <a:xfrm>
          <a:off x="3746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45212</xdr:rowOff>
    </xdr:from>
    <xdr:to>
      <xdr:col>15</xdr:col>
      <xdr:colOff>101600</xdr:colOff>
      <xdr:row>59</xdr:row>
      <xdr:rowOff>146812</xdr:rowOff>
    </xdr:to>
    <xdr:sp macro="" textlink="">
      <xdr:nvSpPr>
        <xdr:cNvPr id="161" name="フローチャート: 判断 160"/>
        <xdr:cNvSpPr/>
      </xdr:nvSpPr>
      <xdr:spPr>
        <a:xfrm>
          <a:off x="2857500" y="1016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159512</xdr:rowOff>
    </xdr:from>
    <xdr:to>
      <xdr:col>24</xdr:col>
      <xdr:colOff>114300</xdr:colOff>
      <xdr:row>60</xdr:row>
      <xdr:rowOff>89662</xdr:rowOff>
    </xdr:to>
    <xdr:sp macro="" textlink="">
      <xdr:nvSpPr>
        <xdr:cNvPr id="167" name="楕円 166"/>
        <xdr:cNvSpPr/>
      </xdr:nvSpPr>
      <xdr:spPr>
        <a:xfrm>
          <a:off x="4584700" y="1027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137939</xdr:rowOff>
    </xdr:from>
    <xdr:ext cx="405111" cy="259045"/>
    <xdr:sp macro="" textlink="">
      <xdr:nvSpPr>
        <xdr:cNvPr id="168" name="【橋りょう・トンネル】&#10;有形固定資産減価償却率該当値テキスト"/>
        <xdr:cNvSpPr txBox="1"/>
      </xdr:nvSpPr>
      <xdr:spPr>
        <a:xfrm>
          <a:off x="4673600" y="10253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29210</xdr:rowOff>
    </xdr:from>
    <xdr:to>
      <xdr:col>20</xdr:col>
      <xdr:colOff>38100</xdr:colOff>
      <xdr:row>60</xdr:row>
      <xdr:rowOff>130810</xdr:rowOff>
    </xdr:to>
    <xdr:sp macro="" textlink="">
      <xdr:nvSpPr>
        <xdr:cNvPr id="169" name="楕円 168"/>
        <xdr:cNvSpPr/>
      </xdr:nvSpPr>
      <xdr:spPr>
        <a:xfrm>
          <a:off x="3746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38862</xdr:rowOff>
    </xdr:from>
    <xdr:to>
      <xdr:col>24</xdr:col>
      <xdr:colOff>63500</xdr:colOff>
      <xdr:row>60</xdr:row>
      <xdr:rowOff>80010</xdr:rowOff>
    </xdr:to>
    <xdr:cxnSp macro="">
      <xdr:nvCxnSpPr>
        <xdr:cNvPr id="170" name="直線コネクタ 169"/>
        <xdr:cNvCxnSpPr/>
      </xdr:nvCxnSpPr>
      <xdr:spPr>
        <a:xfrm flipV="1">
          <a:off x="3797300" y="1032586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49784</xdr:rowOff>
    </xdr:from>
    <xdr:to>
      <xdr:col>15</xdr:col>
      <xdr:colOff>101600</xdr:colOff>
      <xdr:row>60</xdr:row>
      <xdr:rowOff>151384</xdr:rowOff>
    </xdr:to>
    <xdr:sp macro="" textlink="">
      <xdr:nvSpPr>
        <xdr:cNvPr id="171" name="楕円 170"/>
        <xdr:cNvSpPr/>
      </xdr:nvSpPr>
      <xdr:spPr>
        <a:xfrm>
          <a:off x="2857500" y="1033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80010</xdr:rowOff>
    </xdr:from>
    <xdr:to>
      <xdr:col>19</xdr:col>
      <xdr:colOff>177800</xdr:colOff>
      <xdr:row>60</xdr:row>
      <xdr:rowOff>100584</xdr:rowOff>
    </xdr:to>
    <xdr:cxnSp macro="">
      <xdr:nvCxnSpPr>
        <xdr:cNvPr id="172" name="直線コネクタ 171"/>
        <xdr:cNvCxnSpPr/>
      </xdr:nvCxnSpPr>
      <xdr:spPr>
        <a:xfrm flipV="1">
          <a:off x="2908300" y="10367010"/>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167911</xdr:rowOff>
    </xdr:from>
    <xdr:ext cx="405111" cy="259045"/>
    <xdr:sp macro="" textlink="">
      <xdr:nvSpPr>
        <xdr:cNvPr id="173" name="n_1aveValue【橋りょう・トンネル】&#10;有形固定資産減価償却率"/>
        <xdr:cNvSpPr txBox="1"/>
      </xdr:nvSpPr>
      <xdr:spPr>
        <a:xfrm>
          <a:off x="3582044" y="9940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163339</xdr:rowOff>
    </xdr:from>
    <xdr:ext cx="405111" cy="259045"/>
    <xdr:sp macro="" textlink="">
      <xdr:nvSpPr>
        <xdr:cNvPr id="174" name="n_2aveValue【橋りょう・トンネル】&#10;有形固定資産減価償却率"/>
        <xdr:cNvSpPr txBox="1"/>
      </xdr:nvSpPr>
      <xdr:spPr>
        <a:xfrm>
          <a:off x="2705744" y="9935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121937</xdr:rowOff>
    </xdr:from>
    <xdr:ext cx="405111" cy="259045"/>
    <xdr:sp macro="" textlink="">
      <xdr:nvSpPr>
        <xdr:cNvPr id="175" name="n_1mainValue【橋りょう・トンネル】&#10;有形固定資産減価償却率"/>
        <xdr:cNvSpPr txBox="1"/>
      </xdr:nvSpPr>
      <xdr:spPr>
        <a:xfrm>
          <a:off x="35820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142511</xdr:rowOff>
    </xdr:from>
    <xdr:ext cx="405111" cy="259045"/>
    <xdr:sp macro="" textlink="">
      <xdr:nvSpPr>
        <xdr:cNvPr id="176" name="n_2mainValue【橋りょう・トンネル】&#10;有形固定資産減価償却率"/>
        <xdr:cNvSpPr txBox="1"/>
      </xdr:nvSpPr>
      <xdr:spPr>
        <a:xfrm>
          <a:off x="2705744" y="10429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7" name="直線コネクタ 18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8" name="テキスト ボックス 18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9" name="直線コネクタ 18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0" name="テキスト ボックス 18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1" name="直線コネクタ 19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2" name="テキスト ボックス 191"/>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3" name="直線コネクタ 19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4" name="テキスト ボックス 193"/>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6" name="テキスト ボックス 19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1628</xdr:rowOff>
    </xdr:from>
    <xdr:to>
      <xdr:col>54</xdr:col>
      <xdr:colOff>189865</xdr:colOff>
      <xdr:row>63</xdr:row>
      <xdr:rowOff>125741</xdr:rowOff>
    </xdr:to>
    <xdr:cxnSp macro="">
      <xdr:nvCxnSpPr>
        <xdr:cNvPr id="198" name="直線コネクタ 197"/>
        <xdr:cNvCxnSpPr/>
      </xdr:nvCxnSpPr>
      <xdr:spPr>
        <a:xfrm flipV="1">
          <a:off x="10476865" y="9602828"/>
          <a:ext cx="0" cy="1324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129568</xdr:rowOff>
    </xdr:from>
    <xdr:ext cx="534377" cy="259045"/>
    <xdr:sp macro="" textlink="">
      <xdr:nvSpPr>
        <xdr:cNvPr id="199" name="【橋りょう・トンネル】&#10;一人当たり有形固定資産（償却資産）額最小値テキスト"/>
        <xdr:cNvSpPr txBox="1"/>
      </xdr:nvSpPr>
      <xdr:spPr>
        <a:xfrm>
          <a:off x="10515600" y="1093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125741</xdr:rowOff>
    </xdr:from>
    <xdr:to>
      <xdr:col>55</xdr:col>
      <xdr:colOff>88900</xdr:colOff>
      <xdr:row>63</xdr:row>
      <xdr:rowOff>125741</xdr:rowOff>
    </xdr:to>
    <xdr:cxnSp macro="">
      <xdr:nvCxnSpPr>
        <xdr:cNvPr id="200" name="直線コネクタ 199"/>
        <xdr:cNvCxnSpPr/>
      </xdr:nvCxnSpPr>
      <xdr:spPr>
        <a:xfrm>
          <a:off x="10388600" y="10927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119755</xdr:rowOff>
    </xdr:from>
    <xdr:ext cx="599010" cy="259045"/>
    <xdr:sp macro="" textlink="">
      <xdr:nvSpPr>
        <xdr:cNvPr id="201" name="【橋りょう・トンネル】&#10;一人当たり有形固定資産（償却資産）額最大値テキスト"/>
        <xdr:cNvSpPr txBox="1"/>
      </xdr:nvSpPr>
      <xdr:spPr>
        <a:xfrm>
          <a:off x="10515600" y="9378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1628</xdr:rowOff>
    </xdr:from>
    <xdr:to>
      <xdr:col>55</xdr:col>
      <xdr:colOff>88900</xdr:colOff>
      <xdr:row>56</xdr:row>
      <xdr:rowOff>1628</xdr:rowOff>
    </xdr:to>
    <xdr:cxnSp macro="">
      <xdr:nvCxnSpPr>
        <xdr:cNvPr id="202" name="直線コネクタ 201"/>
        <xdr:cNvCxnSpPr/>
      </xdr:nvCxnSpPr>
      <xdr:spPr>
        <a:xfrm>
          <a:off x="10388600" y="9602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68704</xdr:rowOff>
    </xdr:from>
    <xdr:ext cx="599010" cy="259045"/>
    <xdr:sp macro="" textlink="">
      <xdr:nvSpPr>
        <xdr:cNvPr id="203" name="【橋りょう・トンネル】&#10;一人当たり有形固定資産（償却資産）額平均値テキスト"/>
        <xdr:cNvSpPr txBox="1"/>
      </xdr:nvSpPr>
      <xdr:spPr>
        <a:xfrm>
          <a:off x="10515600" y="10355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45827</xdr:rowOff>
    </xdr:from>
    <xdr:to>
      <xdr:col>55</xdr:col>
      <xdr:colOff>50800</xdr:colOff>
      <xdr:row>61</xdr:row>
      <xdr:rowOff>147427</xdr:rowOff>
    </xdr:to>
    <xdr:sp macro="" textlink="">
      <xdr:nvSpPr>
        <xdr:cNvPr id="204" name="フローチャート: 判断 203"/>
        <xdr:cNvSpPr/>
      </xdr:nvSpPr>
      <xdr:spPr>
        <a:xfrm>
          <a:off x="10426700" y="1050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62702</xdr:rowOff>
    </xdr:from>
    <xdr:to>
      <xdr:col>50</xdr:col>
      <xdr:colOff>165100</xdr:colOff>
      <xdr:row>61</xdr:row>
      <xdr:rowOff>164302</xdr:rowOff>
    </xdr:to>
    <xdr:sp macro="" textlink="">
      <xdr:nvSpPr>
        <xdr:cNvPr id="205" name="フローチャート: 判断 204"/>
        <xdr:cNvSpPr/>
      </xdr:nvSpPr>
      <xdr:spPr>
        <a:xfrm>
          <a:off x="9588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99306</xdr:rowOff>
    </xdr:from>
    <xdr:to>
      <xdr:col>46</xdr:col>
      <xdr:colOff>38100</xdr:colOff>
      <xdr:row>62</xdr:row>
      <xdr:rowOff>29456</xdr:rowOff>
    </xdr:to>
    <xdr:sp macro="" textlink="">
      <xdr:nvSpPr>
        <xdr:cNvPr id="206" name="フローチャート: 判断 205"/>
        <xdr:cNvSpPr/>
      </xdr:nvSpPr>
      <xdr:spPr>
        <a:xfrm>
          <a:off x="8699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163282</xdr:rowOff>
    </xdr:from>
    <xdr:to>
      <xdr:col>55</xdr:col>
      <xdr:colOff>50800</xdr:colOff>
      <xdr:row>63</xdr:row>
      <xdr:rowOff>93432</xdr:rowOff>
    </xdr:to>
    <xdr:sp macro="" textlink="">
      <xdr:nvSpPr>
        <xdr:cNvPr id="212" name="楕円 211"/>
        <xdr:cNvSpPr/>
      </xdr:nvSpPr>
      <xdr:spPr>
        <a:xfrm>
          <a:off x="10426700" y="1079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78209</xdr:rowOff>
    </xdr:from>
    <xdr:ext cx="534377" cy="259045"/>
    <xdr:sp macro="" textlink="">
      <xdr:nvSpPr>
        <xdr:cNvPr id="213" name="【橋りょう・トンネル】&#10;一人当たり有形固定資産（償却資産）額該当値テキスト"/>
        <xdr:cNvSpPr txBox="1"/>
      </xdr:nvSpPr>
      <xdr:spPr>
        <a:xfrm>
          <a:off x="10515600" y="1070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163414</xdr:rowOff>
    </xdr:from>
    <xdr:to>
      <xdr:col>50</xdr:col>
      <xdr:colOff>165100</xdr:colOff>
      <xdr:row>63</xdr:row>
      <xdr:rowOff>93564</xdr:rowOff>
    </xdr:to>
    <xdr:sp macro="" textlink="">
      <xdr:nvSpPr>
        <xdr:cNvPr id="214" name="楕円 213"/>
        <xdr:cNvSpPr/>
      </xdr:nvSpPr>
      <xdr:spPr>
        <a:xfrm>
          <a:off x="9588500" y="1079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42632</xdr:rowOff>
    </xdr:from>
    <xdr:to>
      <xdr:col>55</xdr:col>
      <xdr:colOff>0</xdr:colOff>
      <xdr:row>63</xdr:row>
      <xdr:rowOff>42764</xdr:rowOff>
    </xdr:to>
    <xdr:cxnSp macro="">
      <xdr:nvCxnSpPr>
        <xdr:cNvPr id="215" name="直線コネクタ 214"/>
        <xdr:cNvCxnSpPr/>
      </xdr:nvCxnSpPr>
      <xdr:spPr>
        <a:xfrm flipV="1">
          <a:off x="9639300" y="10843982"/>
          <a:ext cx="838200" cy="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166367</xdr:rowOff>
    </xdr:from>
    <xdr:to>
      <xdr:col>46</xdr:col>
      <xdr:colOff>38100</xdr:colOff>
      <xdr:row>63</xdr:row>
      <xdr:rowOff>96517</xdr:rowOff>
    </xdr:to>
    <xdr:sp macro="" textlink="">
      <xdr:nvSpPr>
        <xdr:cNvPr id="216" name="楕円 215"/>
        <xdr:cNvSpPr/>
      </xdr:nvSpPr>
      <xdr:spPr>
        <a:xfrm>
          <a:off x="8699500" y="1079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42764</xdr:rowOff>
    </xdr:from>
    <xdr:to>
      <xdr:col>50</xdr:col>
      <xdr:colOff>114300</xdr:colOff>
      <xdr:row>63</xdr:row>
      <xdr:rowOff>45717</xdr:rowOff>
    </xdr:to>
    <xdr:cxnSp macro="">
      <xdr:nvCxnSpPr>
        <xdr:cNvPr id="217" name="直線コネクタ 216"/>
        <xdr:cNvCxnSpPr/>
      </xdr:nvCxnSpPr>
      <xdr:spPr>
        <a:xfrm flipV="1">
          <a:off x="8750300" y="10844114"/>
          <a:ext cx="889000" cy="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9379</xdr:rowOff>
    </xdr:from>
    <xdr:ext cx="599010" cy="259045"/>
    <xdr:sp macro="" textlink="">
      <xdr:nvSpPr>
        <xdr:cNvPr id="218" name="n_1aveValue【橋りょう・トンネル】&#10;一人当たり有形固定資産（償却資産）額"/>
        <xdr:cNvSpPr txBox="1"/>
      </xdr:nvSpPr>
      <xdr:spPr>
        <a:xfrm>
          <a:off x="9327095" y="1029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45983</xdr:rowOff>
    </xdr:from>
    <xdr:ext cx="599010" cy="259045"/>
    <xdr:sp macro="" textlink="">
      <xdr:nvSpPr>
        <xdr:cNvPr id="219" name="n_2aveValue【橋りょう・トンネル】&#10;一人当たり有形固定資産（償却資産）額"/>
        <xdr:cNvSpPr txBox="1"/>
      </xdr:nvSpPr>
      <xdr:spPr>
        <a:xfrm>
          <a:off x="8450795" y="10332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84691</xdr:rowOff>
    </xdr:from>
    <xdr:ext cx="534377" cy="259045"/>
    <xdr:sp macro="" textlink="">
      <xdr:nvSpPr>
        <xdr:cNvPr id="220" name="n_1mainValue【橋りょう・トンネル】&#10;一人当たり有形固定資産（償却資産）額"/>
        <xdr:cNvSpPr txBox="1"/>
      </xdr:nvSpPr>
      <xdr:spPr>
        <a:xfrm>
          <a:off x="9359411" y="1088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87644</xdr:rowOff>
    </xdr:from>
    <xdr:ext cx="534377" cy="259045"/>
    <xdr:sp macro="" textlink="">
      <xdr:nvSpPr>
        <xdr:cNvPr id="221" name="n_2mainValue【橋りょう・トンネル】&#10;一人当たり有形固定資産（償却資産）額"/>
        <xdr:cNvSpPr txBox="1"/>
      </xdr:nvSpPr>
      <xdr:spPr>
        <a:xfrm>
          <a:off x="8483111" y="1088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2" name="テキスト ボックス 23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3" name="直線コネクタ 23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4" name="テキスト ボックス 23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5" name="直線コネクタ 23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6" name="テキスト ボックス 23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7" name="直線コネクタ 23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8" name="テキスト ボックス 23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9" name="直線コネクタ 23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40" name="テキスト ボックス 239"/>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2" name="テキスト ボックス 24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170687</xdr:rowOff>
    </xdr:from>
    <xdr:to>
      <xdr:col>24</xdr:col>
      <xdr:colOff>62865</xdr:colOff>
      <xdr:row>86</xdr:row>
      <xdr:rowOff>88392</xdr:rowOff>
    </xdr:to>
    <xdr:cxnSp macro="">
      <xdr:nvCxnSpPr>
        <xdr:cNvPr id="244" name="直線コネクタ 243"/>
        <xdr:cNvCxnSpPr/>
      </xdr:nvCxnSpPr>
      <xdr:spPr>
        <a:xfrm flipV="1">
          <a:off x="4634865" y="13543787"/>
          <a:ext cx="0" cy="1289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92219</xdr:rowOff>
    </xdr:from>
    <xdr:ext cx="405111" cy="259045"/>
    <xdr:sp macro="" textlink="">
      <xdr:nvSpPr>
        <xdr:cNvPr id="245" name="【公営住宅】&#10;有形固定資産減価償却率最小値テキスト"/>
        <xdr:cNvSpPr txBox="1"/>
      </xdr:nvSpPr>
      <xdr:spPr>
        <a:xfrm>
          <a:off x="4673600" y="1483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88392</xdr:rowOff>
    </xdr:from>
    <xdr:to>
      <xdr:col>24</xdr:col>
      <xdr:colOff>152400</xdr:colOff>
      <xdr:row>86</xdr:row>
      <xdr:rowOff>88392</xdr:rowOff>
    </xdr:to>
    <xdr:cxnSp macro="">
      <xdr:nvCxnSpPr>
        <xdr:cNvPr id="246" name="直線コネクタ 245"/>
        <xdr:cNvCxnSpPr/>
      </xdr:nvCxnSpPr>
      <xdr:spPr>
        <a:xfrm>
          <a:off x="4546600" y="1483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117364</xdr:rowOff>
    </xdr:from>
    <xdr:ext cx="405111" cy="259045"/>
    <xdr:sp macro="" textlink="">
      <xdr:nvSpPr>
        <xdr:cNvPr id="247" name="【公営住宅】&#10;有形固定資産減価償却率最大値テキスト"/>
        <xdr:cNvSpPr txBox="1"/>
      </xdr:nvSpPr>
      <xdr:spPr>
        <a:xfrm>
          <a:off x="4673600" y="13319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170687</xdr:rowOff>
    </xdr:from>
    <xdr:to>
      <xdr:col>24</xdr:col>
      <xdr:colOff>152400</xdr:colOff>
      <xdr:row>78</xdr:row>
      <xdr:rowOff>170687</xdr:rowOff>
    </xdr:to>
    <xdr:cxnSp macro="">
      <xdr:nvCxnSpPr>
        <xdr:cNvPr id="248" name="直線コネクタ 247"/>
        <xdr:cNvCxnSpPr/>
      </xdr:nvCxnSpPr>
      <xdr:spPr>
        <a:xfrm>
          <a:off x="4546600" y="13543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92473</xdr:rowOff>
    </xdr:from>
    <xdr:ext cx="405111" cy="259045"/>
    <xdr:sp macro="" textlink="">
      <xdr:nvSpPr>
        <xdr:cNvPr id="249" name="【公営住宅】&#10;有形固定資産減価償却率平均値テキスト"/>
        <xdr:cNvSpPr txBox="1"/>
      </xdr:nvSpPr>
      <xdr:spPr>
        <a:xfrm>
          <a:off x="4673600" y="139799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69596</xdr:rowOff>
    </xdr:from>
    <xdr:to>
      <xdr:col>24</xdr:col>
      <xdr:colOff>114300</xdr:colOff>
      <xdr:row>82</xdr:row>
      <xdr:rowOff>171196</xdr:rowOff>
    </xdr:to>
    <xdr:sp macro="" textlink="">
      <xdr:nvSpPr>
        <xdr:cNvPr id="250" name="フローチャート: 判断 249"/>
        <xdr:cNvSpPr/>
      </xdr:nvSpPr>
      <xdr:spPr>
        <a:xfrm>
          <a:off x="45847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51" name="フローチャート: 判断 250"/>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122174</xdr:rowOff>
    </xdr:from>
    <xdr:to>
      <xdr:col>15</xdr:col>
      <xdr:colOff>101600</xdr:colOff>
      <xdr:row>83</xdr:row>
      <xdr:rowOff>52324</xdr:rowOff>
    </xdr:to>
    <xdr:sp macro="" textlink="">
      <xdr:nvSpPr>
        <xdr:cNvPr id="252" name="フローチャート: 判断 251"/>
        <xdr:cNvSpPr/>
      </xdr:nvSpPr>
      <xdr:spPr>
        <a:xfrm>
          <a:off x="2857500" y="1418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3" name="テキスト ボックス 25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92456</xdr:rowOff>
    </xdr:from>
    <xdr:to>
      <xdr:col>24</xdr:col>
      <xdr:colOff>114300</xdr:colOff>
      <xdr:row>84</xdr:row>
      <xdr:rowOff>22606</xdr:rowOff>
    </xdr:to>
    <xdr:sp macro="" textlink="">
      <xdr:nvSpPr>
        <xdr:cNvPr id="258" name="楕円 257"/>
        <xdr:cNvSpPr/>
      </xdr:nvSpPr>
      <xdr:spPr>
        <a:xfrm>
          <a:off x="4584700" y="1432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70883</xdr:rowOff>
    </xdr:from>
    <xdr:ext cx="405111" cy="259045"/>
    <xdr:sp macro="" textlink="">
      <xdr:nvSpPr>
        <xdr:cNvPr id="259" name="【公営住宅】&#10;有形固定資産減価償却率該当値テキスト"/>
        <xdr:cNvSpPr txBox="1"/>
      </xdr:nvSpPr>
      <xdr:spPr>
        <a:xfrm>
          <a:off x="4673600" y="1430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163322</xdr:rowOff>
    </xdr:from>
    <xdr:to>
      <xdr:col>20</xdr:col>
      <xdr:colOff>38100</xdr:colOff>
      <xdr:row>84</xdr:row>
      <xdr:rowOff>93472</xdr:rowOff>
    </xdr:to>
    <xdr:sp macro="" textlink="">
      <xdr:nvSpPr>
        <xdr:cNvPr id="260" name="楕円 259"/>
        <xdr:cNvSpPr/>
      </xdr:nvSpPr>
      <xdr:spPr>
        <a:xfrm>
          <a:off x="37465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143256</xdr:rowOff>
    </xdr:from>
    <xdr:to>
      <xdr:col>24</xdr:col>
      <xdr:colOff>63500</xdr:colOff>
      <xdr:row>84</xdr:row>
      <xdr:rowOff>42672</xdr:rowOff>
    </xdr:to>
    <xdr:cxnSp macro="">
      <xdr:nvCxnSpPr>
        <xdr:cNvPr id="261" name="直線コネクタ 260"/>
        <xdr:cNvCxnSpPr/>
      </xdr:nvCxnSpPr>
      <xdr:spPr>
        <a:xfrm flipV="1">
          <a:off x="3797300" y="14373606"/>
          <a:ext cx="8382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60452</xdr:rowOff>
    </xdr:from>
    <xdr:to>
      <xdr:col>15</xdr:col>
      <xdr:colOff>101600</xdr:colOff>
      <xdr:row>84</xdr:row>
      <xdr:rowOff>162052</xdr:rowOff>
    </xdr:to>
    <xdr:sp macro="" textlink="">
      <xdr:nvSpPr>
        <xdr:cNvPr id="262" name="楕円 261"/>
        <xdr:cNvSpPr/>
      </xdr:nvSpPr>
      <xdr:spPr>
        <a:xfrm>
          <a:off x="2857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42672</xdr:rowOff>
    </xdr:from>
    <xdr:to>
      <xdr:col>19</xdr:col>
      <xdr:colOff>177800</xdr:colOff>
      <xdr:row>84</xdr:row>
      <xdr:rowOff>111252</xdr:rowOff>
    </xdr:to>
    <xdr:cxnSp macro="">
      <xdr:nvCxnSpPr>
        <xdr:cNvPr id="263" name="直線コネクタ 262"/>
        <xdr:cNvCxnSpPr/>
      </xdr:nvCxnSpPr>
      <xdr:spPr>
        <a:xfrm flipV="1">
          <a:off x="2908300" y="1444447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48277</xdr:rowOff>
    </xdr:from>
    <xdr:ext cx="405111" cy="259045"/>
    <xdr:sp macro="" textlink="">
      <xdr:nvSpPr>
        <xdr:cNvPr id="264" name="n_1aveValue【公営住宅】&#10;有形固定資産減価償却率"/>
        <xdr:cNvSpPr txBox="1"/>
      </xdr:nvSpPr>
      <xdr:spPr>
        <a:xfrm>
          <a:off x="35820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68851</xdr:rowOff>
    </xdr:from>
    <xdr:ext cx="405111" cy="259045"/>
    <xdr:sp macro="" textlink="">
      <xdr:nvSpPr>
        <xdr:cNvPr id="265" name="n_2aveValue【公営住宅】&#10;有形固定資産減価償却率"/>
        <xdr:cNvSpPr txBox="1"/>
      </xdr:nvSpPr>
      <xdr:spPr>
        <a:xfrm>
          <a:off x="2705744" y="13956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84599</xdr:rowOff>
    </xdr:from>
    <xdr:ext cx="405111" cy="259045"/>
    <xdr:sp macro="" textlink="">
      <xdr:nvSpPr>
        <xdr:cNvPr id="266" name="n_1mainValue【公営住宅】&#10;有形固定資産減価償却率"/>
        <xdr:cNvSpPr txBox="1"/>
      </xdr:nvSpPr>
      <xdr:spPr>
        <a:xfrm>
          <a:off x="3582044" y="1448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153179</xdr:rowOff>
    </xdr:from>
    <xdr:ext cx="405111" cy="259045"/>
    <xdr:sp macro="" textlink="">
      <xdr:nvSpPr>
        <xdr:cNvPr id="267" name="n_2mainValue【公営住宅】&#10;有形固定資産減価償却率"/>
        <xdr:cNvSpPr txBox="1"/>
      </xdr:nvSpPr>
      <xdr:spPr>
        <a:xfrm>
          <a:off x="2705744" y="14554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78" name="直線コネクタ 27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79" name="テキスト ボックス 27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0" name="直線コネクタ 27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1" name="テキスト ボックス 28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82" name="直線コネクタ 28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83" name="テキスト ボックス 28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4" name="直線コネクタ 28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5" name="テキスト ボックス 28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7238</xdr:rowOff>
    </xdr:from>
    <xdr:to>
      <xdr:col>54</xdr:col>
      <xdr:colOff>189865</xdr:colOff>
      <xdr:row>85</xdr:row>
      <xdr:rowOff>42672</xdr:rowOff>
    </xdr:to>
    <xdr:cxnSp macro="">
      <xdr:nvCxnSpPr>
        <xdr:cNvPr id="287" name="直線コネクタ 286"/>
        <xdr:cNvCxnSpPr/>
      </xdr:nvCxnSpPr>
      <xdr:spPr>
        <a:xfrm flipV="1">
          <a:off x="10476865" y="13380338"/>
          <a:ext cx="0" cy="1235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46499</xdr:rowOff>
    </xdr:from>
    <xdr:ext cx="469744" cy="259045"/>
    <xdr:sp macro="" textlink="">
      <xdr:nvSpPr>
        <xdr:cNvPr id="288" name="【公営住宅】&#10;一人当たり面積最小値テキスト"/>
        <xdr:cNvSpPr txBox="1"/>
      </xdr:nvSpPr>
      <xdr:spPr>
        <a:xfrm>
          <a:off x="10515600" y="1461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42672</xdr:rowOff>
    </xdr:from>
    <xdr:to>
      <xdr:col>55</xdr:col>
      <xdr:colOff>88900</xdr:colOff>
      <xdr:row>85</xdr:row>
      <xdr:rowOff>42672</xdr:rowOff>
    </xdr:to>
    <xdr:cxnSp macro="">
      <xdr:nvCxnSpPr>
        <xdr:cNvPr id="289" name="直線コネクタ 288"/>
        <xdr:cNvCxnSpPr/>
      </xdr:nvCxnSpPr>
      <xdr:spPr>
        <a:xfrm>
          <a:off x="10388600" y="1461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125365</xdr:rowOff>
    </xdr:from>
    <xdr:ext cx="469744" cy="259045"/>
    <xdr:sp macro="" textlink="">
      <xdr:nvSpPr>
        <xdr:cNvPr id="290" name="【公営住宅】&#10;一人当たり面積最大値テキスト"/>
        <xdr:cNvSpPr txBox="1"/>
      </xdr:nvSpPr>
      <xdr:spPr>
        <a:xfrm>
          <a:off x="10515600" y="13155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7238</xdr:rowOff>
    </xdr:from>
    <xdr:to>
      <xdr:col>55</xdr:col>
      <xdr:colOff>88900</xdr:colOff>
      <xdr:row>78</xdr:row>
      <xdr:rowOff>7238</xdr:rowOff>
    </xdr:to>
    <xdr:cxnSp macro="">
      <xdr:nvCxnSpPr>
        <xdr:cNvPr id="291" name="直線コネクタ 290"/>
        <xdr:cNvCxnSpPr/>
      </xdr:nvCxnSpPr>
      <xdr:spPr>
        <a:xfrm>
          <a:off x="10388600" y="1338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76471</xdr:rowOff>
    </xdr:from>
    <xdr:ext cx="469744" cy="259045"/>
    <xdr:sp macro="" textlink="">
      <xdr:nvSpPr>
        <xdr:cNvPr id="292" name="【公営住宅】&#10;一人当たり面積平均値テキスト"/>
        <xdr:cNvSpPr txBox="1"/>
      </xdr:nvSpPr>
      <xdr:spPr>
        <a:xfrm>
          <a:off x="10515600" y="14135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53594</xdr:rowOff>
    </xdr:from>
    <xdr:to>
      <xdr:col>55</xdr:col>
      <xdr:colOff>50800</xdr:colOff>
      <xdr:row>83</xdr:row>
      <xdr:rowOff>155194</xdr:rowOff>
    </xdr:to>
    <xdr:sp macro="" textlink="">
      <xdr:nvSpPr>
        <xdr:cNvPr id="293" name="フローチャート: 判断 292"/>
        <xdr:cNvSpPr/>
      </xdr:nvSpPr>
      <xdr:spPr>
        <a:xfrm>
          <a:off x="104267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83883</xdr:rowOff>
    </xdr:from>
    <xdr:to>
      <xdr:col>50</xdr:col>
      <xdr:colOff>165100</xdr:colOff>
      <xdr:row>84</xdr:row>
      <xdr:rowOff>14033</xdr:rowOff>
    </xdr:to>
    <xdr:sp macro="" textlink="">
      <xdr:nvSpPr>
        <xdr:cNvPr id="294" name="フローチャート: 判断 293"/>
        <xdr:cNvSpPr/>
      </xdr:nvSpPr>
      <xdr:spPr>
        <a:xfrm>
          <a:off x="9588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74740</xdr:rowOff>
    </xdr:from>
    <xdr:to>
      <xdr:col>46</xdr:col>
      <xdr:colOff>38100</xdr:colOff>
      <xdr:row>84</xdr:row>
      <xdr:rowOff>4890</xdr:rowOff>
    </xdr:to>
    <xdr:sp macro="" textlink="">
      <xdr:nvSpPr>
        <xdr:cNvPr id="295" name="フローチャート: 判断 294"/>
        <xdr:cNvSpPr/>
      </xdr:nvSpPr>
      <xdr:spPr>
        <a:xfrm>
          <a:off x="8699500" y="1430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6" name="テキスト ボックス 29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7" name="テキスト ボックス 29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8" name="テキスト ボックス 29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9" name="テキスト ボックス 29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0" name="テキスト ボックス 29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102743</xdr:rowOff>
    </xdr:from>
    <xdr:to>
      <xdr:col>55</xdr:col>
      <xdr:colOff>50800</xdr:colOff>
      <xdr:row>85</xdr:row>
      <xdr:rowOff>32893</xdr:rowOff>
    </xdr:to>
    <xdr:sp macro="" textlink="">
      <xdr:nvSpPr>
        <xdr:cNvPr id="301" name="楕円 300"/>
        <xdr:cNvSpPr/>
      </xdr:nvSpPr>
      <xdr:spPr>
        <a:xfrm>
          <a:off x="10426700" y="1450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17670</xdr:rowOff>
    </xdr:from>
    <xdr:ext cx="469744" cy="259045"/>
    <xdr:sp macro="" textlink="">
      <xdr:nvSpPr>
        <xdr:cNvPr id="302" name="【公営住宅】&#10;一人当たり面積該当値テキスト"/>
        <xdr:cNvSpPr txBox="1"/>
      </xdr:nvSpPr>
      <xdr:spPr>
        <a:xfrm>
          <a:off x="10515600" y="14419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102743</xdr:rowOff>
    </xdr:from>
    <xdr:to>
      <xdr:col>50</xdr:col>
      <xdr:colOff>165100</xdr:colOff>
      <xdr:row>85</xdr:row>
      <xdr:rowOff>32893</xdr:rowOff>
    </xdr:to>
    <xdr:sp macro="" textlink="">
      <xdr:nvSpPr>
        <xdr:cNvPr id="303" name="楕円 302"/>
        <xdr:cNvSpPr/>
      </xdr:nvSpPr>
      <xdr:spPr>
        <a:xfrm>
          <a:off x="9588500" y="1450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153543</xdr:rowOff>
    </xdr:from>
    <xdr:to>
      <xdr:col>55</xdr:col>
      <xdr:colOff>0</xdr:colOff>
      <xdr:row>84</xdr:row>
      <xdr:rowOff>153543</xdr:rowOff>
    </xdr:to>
    <xdr:cxnSp macro="">
      <xdr:nvCxnSpPr>
        <xdr:cNvPr id="304" name="直線コネクタ 303"/>
        <xdr:cNvCxnSpPr/>
      </xdr:nvCxnSpPr>
      <xdr:spPr>
        <a:xfrm>
          <a:off x="9639300" y="145553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103315</xdr:rowOff>
    </xdr:from>
    <xdr:to>
      <xdr:col>46</xdr:col>
      <xdr:colOff>38100</xdr:colOff>
      <xdr:row>85</xdr:row>
      <xdr:rowOff>33465</xdr:rowOff>
    </xdr:to>
    <xdr:sp macro="" textlink="">
      <xdr:nvSpPr>
        <xdr:cNvPr id="305" name="楕円 304"/>
        <xdr:cNvSpPr/>
      </xdr:nvSpPr>
      <xdr:spPr>
        <a:xfrm>
          <a:off x="8699500" y="1450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153543</xdr:rowOff>
    </xdr:from>
    <xdr:to>
      <xdr:col>50</xdr:col>
      <xdr:colOff>114300</xdr:colOff>
      <xdr:row>84</xdr:row>
      <xdr:rowOff>154115</xdr:rowOff>
    </xdr:to>
    <xdr:cxnSp macro="">
      <xdr:nvCxnSpPr>
        <xdr:cNvPr id="306" name="直線コネクタ 305"/>
        <xdr:cNvCxnSpPr/>
      </xdr:nvCxnSpPr>
      <xdr:spPr>
        <a:xfrm flipV="1">
          <a:off x="8750300" y="14555343"/>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30560</xdr:rowOff>
    </xdr:from>
    <xdr:ext cx="469744" cy="259045"/>
    <xdr:sp macro="" textlink="">
      <xdr:nvSpPr>
        <xdr:cNvPr id="307" name="n_1aveValue【公営住宅】&#10;一人当たり面積"/>
        <xdr:cNvSpPr txBox="1"/>
      </xdr:nvSpPr>
      <xdr:spPr>
        <a:xfrm>
          <a:off x="9391727" y="14089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21417</xdr:rowOff>
    </xdr:from>
    <xdr:ext cx="469744" cy="259045"/>
    <xdr:sp macro="" textlink="">
      <xdr:nvSpPr>
        <xdr:cNvPr id="308" name="n_2aveValue【公営住宅】&#10;一人当たり面積"/>
        <xdr:cNvSpPr txBox="1"/>
      </xdr:nvSpPr>
      <xdr:spPr>
        <a:xfrm>
          <a:off x="8515427" y="1408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24020</xdr:rowOff>
    </xdr:from>
    <xdr:ext cx="469744" cy="259045"/>
    <xdr:sp macro="" textlink="">
      <xdr:nvSpPr>
        <xdr:cNvPr id="309" name="n_1mainValue【公営住宅】&#10;一人当たり面積"/>
        <xdr:cNvSpPr txBox="1"/>
      </xdr:nvSpPr>
      <xdr:spPr>
        <a:xfrm>
          <a:off x="9391727" y="1459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24592</xdr:rowOff>
    </xdr:from>
    <xdr:ext cx="469744" cy="259045"/>
    <xdr:sp macro="" textlink="">
      <xdr:nvSpPr>
        <xdr:cNvPr id="310" name="n_2mainValue【公営住宅】&#10;一人当たり面積"/>
        <xdr:cNvSpPr txBox="1"/>
      </xdr:nvSpPr>
      <xdr:spPr>
        <a:xfrm>
          <a:off x="8515427" y="14597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1" name="正方形/長方形 31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2" name="正方形/長方形 31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3" name="正方形/長方形 31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4" name="正方形/長方形 31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5" name="正方形/長方形 31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6" name="正方形/長方形 31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7" name="正方形/長方形 31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8" name="正方形/長方形 31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9" name="正方形/長方形 31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0" name="正方形/長方形 31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1" name="正方形/長方形 32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2" name="正方形/長方形 32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3" name="正方形/長方形 32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4" name="正方形/長方形 32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5" name="正方形/長方形 32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6" name="正方形/長方形 32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7" name="正方形/長方形 32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8" name="正方形/長方形 32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9" name="正方形/長方形 32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0" name="正方形/長方形 32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1" name="正方形/長方形 33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2" name="正方形/長方形 33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3" name="正方形/長方形 33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4" name="正方形/長方形 33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5" name="テキスト ボックス 33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6" name="直線コネクタ 33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7" name="テキスト ボックス 33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38" name="直線コネクタ 33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39" name="テキスト ボックス 33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0" name="直線コネクタ 33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1" name="テキスト ボックス 34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2" name="直線コネクタ 34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3" name="テキスト ボックス 34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4" name="直線コネクタ 34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5" name="テキスト ボックス 34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6" name="直線コネクタ 34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47" name="テキスト ボックス 34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8" name="直線コネクタ 34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9" name="テキスト ボックス 34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146685</xdr:rowOff>
    </xdr:from>
    <xdr:to>
      <xdr:col>85</xdr:col>
      <xdr:colOff>126364</xdr:colOff>
      <xdr:row>42</xdr:row>
      <xdr:rowOff>19050</xdr:rowOff>
    </xdr:to>
    <xdr:cxnSp macro="">
      <xdr:nvCxnSpPr>
        <xdr:cNvPr id="351" name="直線コネクタ 350"/>
        <xdr:cNvCxnSpPr/>
      </xdr:nvCxnSpPr>
      <xdr:spPr>
        <a:xfrm flipV="1">
          <a:off x="16318864" y="580453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352"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353" name="直線コネクタ 352"/>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93362</xdr:rowOff>
    </xdr:from>
    <xdr:ext cx="405111" cy="259045"/>
    <xdr:sp macro="" textlink="">
      <xdr:nvSpPr>
        <xdr:cNvPr id="354" name="【認定こども園・幼稚園・保育所】&#10;有形固定資産減価償却率最大値テキスト"/>
        <xdr:cNvSpPr txBox="1"/>
      </xdr:nvSpPr>
      <xdr:spPr>
        <a:xfrm>
          <a:off x="16357600" y="557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146685</xdr:rowOff>
    </xdr:from>
    <xdr:to>
      <xdr:col>86</xdr:col>
      <xdr:colOff>25400</xdr:colOff>
      <xdr:row>33</xdr:row>
      <xdr:rowOff>146685</xdr:rowOff>
    </xdr:to>
    <xdr:cxnSp macro="">
      <xdr:nvCxnSpPr>
        <xdr:cNvPr id="355" name="直線コネクタ 354"/>
        <xdr:cNvCxnSpPr/>
      </xdr:nvCxnSpPr>
      <xdr:spPr>
        <a:xfrm>
          <a:off x="16230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11447</xdr:rowOff>
    </xdr:from>
    <xdr:ext cx="405111" cy="259045"/>
    <xdr:sp macro="" textlink="">
      <xdr:nvSpPr>
        <xdr:cNvPr id="356" name="【認定こども園・幼稚園・保育所】&#10;有形固定資産減価償却率平均値テキスト"/>
        <xdr:cNvSpPr txBox="1"/>
      </xdr:nvSpPr>
      <xdr:spPr>
        <a:xfrm>
          <a:off x="16357600" y="652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33020</xdr:rowOff>
    </xdr:from>
    <xdr:to>
      <xdr:col>85</xdr:col>
      <xdr:colOff>177800</xdr:colOff>
      <xdr:row>38</xdr:row>
      <xdr:rowOff>134620</xdr:rowOff>
    </xdr:to>
    <xdr:sp macro="" textlink="">
      <xdr:nvSpPr>
        <xdr:cNvPr id="357" name="フローチャート: 判断 356"/>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168275</xdr:rowOff>
    </xdr:from>
    <xdr:to>
      <xdr:col>81</xdr:col>
      <xdr:colOff>101600</xdr:colOff>
      <xdr:row>38</xdr:row>
      <xdr:rowOff>98425</xdr:rowOff>
    </xdr:to>
    <xdr:sp macro="" textlink="">
      <xdr:nvSpPr>
        <xdr:cNvPr id="358" name="フローチャート: 判断 357"/>
        <xdr:cNvSpPr/>
      </xdr:nvSpPr>
      <xdr:spPr>
        <a:xfrm>
          <a:off x="15430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8255</xdr:rowOff>
    </xdr:from>
    <xdr:to>
      <xdr:col>76</xdr:col>
      <xdr:colOff>165100</xdr:colOff>
      <xdr:row>38</xdr:row>
      <xdr:rowOff>109855</xdr:rowOff>
    </xdr:to>
    <xdr:sp macro="" textlink="">
      <xdr:nvSpPr>
        <xdr:cNvPr id="359" name="フローチャート: 判断 358"/>
        <xdr:cNvSpPr/>
      </xdr:nvSpPr>
      <xdr:spPr>
        <a:xfrm>
          <a:off x="14541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0" name="テキスト ボックス 35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1" name="テキスト ボックス 36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2" name="テキスト ボックス 36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3" name="テキスト ボックス 36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4" name="テキスト ボックス 36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40640</xdr:rowOff>
    </xdr:from>
    <xdr:to>
      <xdr:col>85</xdr:col>
      <xdr:colOff>177800</xdr:colOff>
      <xdr:row>37</xdr:row>
      <xdr:rowOff>142240</xdr:rowOff>
    </xdr:to>
    <xdr:sp macro="" textlink="">
      <xdr:nvSpPr>
        <xdr:cNvPr id="365" name="楕円 364"/>
        <xdr:cNvSpPr/>
      </xdr:nvSpPr>
      <xdr:spPr>
        <a:xfrm>
          <a:off x="162687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63517</xdr:rowOff>
    </xdr:from>
    <xdr:ext cx="405111" cy="259045"/>
    <xdr:sp macro="" textlink="">
      <xdr:nvSpPr>
        <xdr:cNvPr id="366" name="【認定こども園・幼稚園・保育所】&#10;有形固定資産減価償却率該当値テキスト"/>
        <xdr:cNvSpPr txBox="1"/>
      </xdr:nvSpPr>
      <xdr:spPr>
        <a:xfrm>
          <a:off x="16357600"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88265</xdr:rowOff>
    </xdr:from>
    <xdr:to>
      <xdr:col>81</xdr:col>
      <xdr:colOff>101600</xdr:colOff>
      <xdr:row>38</xdr:row>
      <xdr:rowOff>18415</xdr:rowOff>
    </xdr:to>
    <xdr:sp macro="" textlink="">
      <xdr:nvSpPr>
        <xdr:cNvPr id="367" name="楕円 366"/>
        <xdr:cNvSpPr/>
      </xdr:nvSpPr>
      <xdr:spPr>
        <a:xfrm>
          <a:off x="15430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91440</xdr:rowOff>
    </xdr:from>
    <xdr:to>
      <xdr:col>85</xdr:col>
      <xdr:colOff>127000</xdr:colOff>
      <xdr:row>37</xdr:row>
      <xdr:rowOff>139065</xdr:rowOff>
    </xdr:to>
    <xdr:cxnSp macro="">
      <xdr:nvCxnSpPr>
        <xdr:cNvPr id="368" name="直線コネクタ 367"/>
        <xdr:cNvCxnSpPr/>
      </xdr:nvCxnSpPr>
      <xdr:spPr>
        <a:xfrm flipV="1">
          <a:off x="15481300" y="643509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132080</xdr:rowOff>
    </xdr:from>
    <xdr:to>
      <xdr:col>76</xdr:col>
      <xdr:colOff>165100</xdr:colOff>
      <xdr:row>38</xdr:row>
      <xdr:rowOff>62230</xdr:rowOff>
    </xdr:to>
    <xdr:sp macro="" textlink="">
      <xdr:nvSpPr>
        <xdr:cNvPr id="369" name="楕円 368"/>
        <xdr:cNvSpPr/>
      </xdr:nvSpPr>
      <xdr:spPr>
        <a:xfrm>
          <a:off x="145415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139065</xdr:rowOff>
    </xdr:from>
    <xdr:to>
      <xdr:col>81</xdr:col>
      <xdr:colOff>50800</xdr:colOff>
      <xdr:row>38</xdr:row>
      <xdr:rowOff>11430</xdr:rowOff>
    </xdr:to>
    <xdr:cxnSp macro="">
      <xdr:nvCxnSpPr>
        <xdr:cNvPr id="370" name="直線コネクタ 369"/>
        <xdr:cNvCxnSpPr/>
      </xdr:nvCxnSpPr>
      <xdr:spPr>
        <a:xfrm flipV="1">
          <a:off x="14592300" y="648271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89552</xdr:rowOff>
    </xdr:from>
    <xdr:ext cx="405111" cy="259045"/>
    <xdr:sp macro="" textlink="">
      <xdr:nvSpPr>
        <xdr:cNvPr id="371" name="n_1aveValue【認定こども園・幼稚園・保育所】&#10;有形固定資産減価償却率"/>
        <xdr:cNvSpPr txBox="1"/>
      </xdr:nvSpPr>
      <xdr:spPr>
        <a:xfrm>
          <a:off x="1526604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100982</xdr:rowOff>
    </xdr:from>
    <xdr:ext cx="405111" cy="259045"/>
    <xdr:sp macro="" textlink="">
      <xdr:nvSpPr>
        <xdr:cNvPr id="372" name="n_2aveValue【認定こども園・幼稚園・保育所】&#10;有形固定資産減価償却率"/>
        <xdr:cNvSpPr txBox="1"/>
      </xdr:nvSpPr>
      <xdr:spPr>
        <a:xfrm>
          <a:off x="143897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34942</xdr:rowOff>
    </xdr:from>
    <xdr:ext cx="405111" cy="259045"/>
    <xdr:sp macro="" textlink="">
      <xdr:nvSpPr>
        <xdr:cNvPr id="373" name="n_1mainValue【認定こども園・幼稚園・保育所】&#10;有形固定資産減価償却率"/>
        <xdr:cNvSpPr txBox="1"/>
      </xdr:nvSpPr>
      <xdr:spPr>
        <a:xfrm>
          <a:off x="15266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78757</xdr:rowOff>
    </xdr:from>
    <xdr:ext cx="405111" cy="259045"/>
    <xdr:sp macro="" textlink="">
      <xdr:nvSpPr>
        <xdr:cNvPr id="374" name="n_2mainValue【認定こども園・幼稚園・保育所】&#10;有形固定資産減価償却率"/>
        <xdr:cNvSpPr txBox="1"/>
      </xdr:nvSpPr>
      <xdr:spPr>
        <a:xfrm>
          <a:off x="14389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5" name="正方形/長方形 37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6" name="正方形/長方形 37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7" name="正方形/長方形 37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8" name="正方形/長方形 37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9" name="正方形/長方形 37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0" name="正方形/長方形 37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1" name="正方形/長方形 38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2" name="正方形/長方形 38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3" name="テキスト ボックス 38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4" name="直線コネクタ 38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5" name="直線コネクタ 38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86" name="テキスト ボックス 38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87" name="直線コネクタ 38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88" name="テキスト ボックス 38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89" name="直線コネクタ 38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0" name="テキスト ボックス 38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1" name="直線コネクタ 39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2" name="テキスト ボックス 39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3" name="直線コネクタ 39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4" name="テキスト ボックス 39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149352</xdr:rowOff>
    </xdr:from>
    <xdr:to>
      <xdr:col>116</xdr:col>
      <xdr:colOff>62864</xdr:colOff>
      <xdr:row>41</xdr:row>
      <xdr:rowOff>28194</xdr:rowOff>
    </xdr:to>
    <xdr:cxnSp macro="">
      <xdr:nvCxnSpPr>
        <xdr:cNvPr id="396" name="直線コネクタ 395"/>
        <xdr:cNvCxnSpPr/>
      </xdr:nvCxnSpPr>
      <xdr:spPr>
        <a:xfrm flipV="1">
          <a:off x="22160864" y="580720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32021</xdr:rowOff>
    </xdr:from>
    <xdr:ext cx="469744" cy="259045"/>
    <xdr:sp macro="" textlink="">
      <xdr:nvSpPr>
        <xdr:cNvPr id="397" name="【認定こども園・幼稚園・保育所】&#10;一人当たり面積最小値テキスト"/>
        <xdr:cNvSpPr txBox="1"/>
      </xdr:nvSpPr>
      <xdr:spPr>
        <a:xfrm>
          <a:off x="22199600" y="706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28194</xdr:rowOff>
    </xdr:from>
    <xdr:to>
      <xdr:col>116</xdr:col>
      <xdr:colOff>152400</xdr:colOff>
      <xdr:row>41</xdr:row>
      <xdr:rowOff>28194</xdr:rowOff>
    </xdr:to>
    <xdr:cxnSp macro="">
      <xdr:nvCxnSpPr>
        <xdr:cNvPr id="398" name="直線コネクタ 397"/>
        <xdr:cNvCxnSpPr/>
      </xdr:nvCxnSpPr>
      <xdr:spPr>
        <a:xfrm>
          <a:off x="22072600" y="705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96029</xdr:rowOff>
    </xdr:from>
    <xdr:ext cx="469744" cy="259045"/>
    <xdr:sp macro="" textlink="">
      <xdr:nvSpPr>
        <xdr:cNvPr id="399" name="【認定こども園・幼稚園・保育所】&#10;一人当たり面積最大値テキスト"/>
        <xdr:cNvSpPr txBox="1"/>
      </xdr:nvSpPr>
      <xdr:spPr>
        <a:xfrm>
          <a:off x="22199600" y="5582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149352</xdr:rowOff>
    </xdr:from>
    <xdr:to>
      <xdr:col>116</xdr:col>
      <xdr:colOff>152400</xdr:colOff>
      <xdr:row>33</xdr:row>
      <xdr:rowOff>149352</xdr:rowOff>
    </xdr:to>
    <xdr:cxnSp macro="">
      <xdr:nvCxnSpPr>
        <xdr:cNvPr id="400" name="直線コネクタ 399"/>
        <xdr:cNvCxnSpPr/>
      </xdr:nvCxnSpPr>
      <xdr:spPr>
        <a:xfrm>
          <a:off x="22072600" y="580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116857</xdr:rowOff>
    </xdr:from>
    <xdr:ext cx="469744" cy="259045"/>
    <xdr:sp macro="" textlink="">
      <xdr:nvSpPr>
        <xdr:cNvPr id="401" name="【認定こども園・幼稚園・保育所】&#10;一人当たり面積平均値テキスト"/>
        <xdr:cNvSpPr txBox="1"/>
      </xdr:nvSpPr>
      <xdr:spPr>
        <a:xfrm>
          <a:off x="22199600" y="646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402" name="フローチャート: 判断 401"/>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100838</xdr:rowOff>
    </xdr:from>
    <xdr:to>
      <xdr:col>112</xdr:col>
      <xdr:colOff>38100</xdr:colOff>
      <xdr:row>39</xdr:row>
      <xdr:rowOff>30988</xdr:rowOff>
    </xdr:to>
    <xdr:sp macro="" textlink="">
      <xdr:nvSpPr>
        <xdr:cNvPr id="403" name="フローチャート: 判断 402"/>
        <xdr:cNvSpPr/>
      </xdr:nvSpPr>
      <xdr:spPr>
        <a:xfrm>
          <a:off x="21272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125984</xdr:rowOff>
    </xdr:from>
    <xdr:to>
      <xdr:col>107</xdr:col>
      <xdr:colOff>101600</xdr:colOff>
      <xdr:row>39</xdr:row>
      <xdr:rowOff>56134</xdr:rowOff>
    </xdr:to>
    <xdr:sp macro="" textlink="">
      <xdr:nvSpPr>
        <xdr:cNvPr id="404" name="フローチャート: 判断 403"/>
        <xdr:cNvSpPr/>
      </xdr:nvSpPr>
      <xdr:spPr>
        <a:xfrm>
          <a:off x="20383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5" name="テキスト ボックス 40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6" name="テキスト ボックス 40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7" name="テキスト ボックス 40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8" name="テキスト ボックス 40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9" name="テキスト ボックス 40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125984</xdr:rowOff>
    </xdr:from>
    <xdr:to>
      <xdr:col>116</xdr:col>
      <xdr:colOff>114300</xdr:colOff>
      <xdr:row>41</xdr:row>
      <xdr:rowOff>56134</xdr:rowOff>
    </xdr:to>
    <xdr:sp macro="" textlink="">
      <xdr:nvSpPr>
        <xdr:cNvPr id="410" name="楕円 409"/>
        <xdr:cNvSpPr/>
      </xdr:nvSpPr>
      <xdr:spPr>
        <a:xfrm>
          <a:off x="221107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40911</xdr:rowOff>
    </xdr:from>
    <xdr:ext cx="469744" cy="259045"/>
    <xdr:sp macro="" textlink="">
      <xdr:nvSpPr>
        <xdr:cNvPr id="411" name="【認定こども園・幼稚園・保育所】&#10;一人当たり面積該当値テキスト"/>
        <xdr:cNvSpPr txBox="1"/>
      </xdr:nvSpPr>
      <xdr:spPr>
        <a:xfrm>
          <a:off x="22199600" y="6898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128270</xdr:rowOff>
    </xdr:from>
    <xdr:to>
      <xdr:col>112</xdr:col>
      <xdr:colOff>38100</xdr:colOff>
      <xdr:row>41</xdr:row>
      <xdr:rowOff>58420</xdr:rowOff>
    </xdr:to>
    <xdr:sp macro="" textlink="">
      <xdr:nvSpPr>
        <xdr:cNvPr id="412" name="楕円 411"/>
        <xdr:cNvSpPr/>
      </xdr:nvSpPr>
      <xdr:spPr>
        <a:xfrm>
          <a:off x="21272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5334</xdr:rowOff>
    </xdr:from>
    <xdr:to>
      <xdr:col>116</xdr:col>
      <xdr:colOff>63500</xdr:colOff>
      <xdr:row>41</xdr:row>
      <xdr:rowOff>7620</xdr:rowOff>
    </xdr:to>
    <xdr:cxnSp macro="">
      <xdr:nvCxnSpPr>
        <xdr:cNvPr id="413" name="直線コネクタ 412"/>
        <xdr:cNvCxnSpPr/>
      </xdr:nvCxnSpPr>
      <xdr:spPr>
        <a:xfrm flipV="1">
          <a:off x="21323300" y="703478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128270</xdr:rowOff>
    </xdr:from>
    <xdr:to>
      <xdr:col>107</xdr:col>
      <xdr:colOff>101600</xdr:colOff>
      <xdr:row>41</xdr:row>
      <xdr:rowOff>58420</xdr:rowOff>
    </xdr:to>
    <xdr:sp macro="" textlink="">
      <xdr:nvSpPr>
        <xdr:cNvPr id="414" name="楕円 413"/>
        <xdr:cNvSpPr/>
      </xdr:nvSpPr>
      <xdr:spPr>
        <a:xfrm>
          <a:off x="20383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7620</xdr:rowOff>
    </xdr:from>
    <xdr:to>
      <xdr:col>111</xdr:col>
      <xdr:colOff>177800</xdr:colOff>
      <xdr:row>41</xdr:row>
      <xdr:rowOff>7620</xdr:rowOff>
    </xdr:to>
    <xdr:cxnSp macro="">
      <xdr:nvCxnSpPr>
        <xdr:cNvPr id="415" name="直線コネクタ 414"/>
        <xdr:cNvCxnSpPr/>
      </xdr:nvCxnSpPr>
      <xdr:spPr>
        <a:xfrm>
          <a:off x="20434300" y="7037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47515</xdr:rowOff>
    </xdr:from>
    <xdr:ext cx="469744" cy="259045"/>
    <xdr:sp macro="" textlink="">
      <xdr:nvSpPr>
        <xdr:cNvPr id="416" name="n_1aveValue【認定こども園・幼稚園・保育所】&#10;一人当たり面積"/>
        <xdr:cNvSpPr txBox="1"/>
      </xdr:nvSpPr>
      <xdr:spPr>
        <a:xfrm>
          <a:off x="210757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72661</xdr:rowOff>
    </xdr:from>
    <xdr:ext cx="469744" cy="259045"/>
    <xdr:sp macro="" textlink="">
      <xdr:nvSpPr>
        <xdr:cNvPr id="417" name="n_2aveValue【認定こども園・幼稚園・保育所】&#10;一人当たり面積"/>
        <xdr:cNvSpPr txBox="1"/>
      </xdr:nvSpPr>
      <xdr:spPr>
        <a:xfrm>
          <a:off x="20199427" y="641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49547</xdr:rowOff>
    </xdr:from>
    <xdr:ext cx="469744" cy="259045"/>
    <xdr:sp macro="" textlink="">
      <xdr:nvSpPr>
        <xdr:cNvPr id="418" name="n_1mainValue【認定こども園・幼稚園・保育所】&#10;一人当たり面積"/>
        <xdr:cNvSpPr txBox="1"/>
      </xdr:nvSpPr>
      <xdr:spPr>
        <a:xfrm>
          <a:off x="21075727" y="707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49547</xdr:rowOff>
    </xdr:from>
    <xdr:ext cx="469744" cy="259045"/>
    <xdr:sp macro="" textlink="">
      <xdr:nvSpPr>
        <xdr:cNvPr id="419" name="n_2mainValue【認定こども園・幼稚園・保育所】&#10;一人当たり面積"/>
        <xdr:cNvSpPr txBox="1"/>
      </xdr:nvSpPr>
      <xdr:spPr>
        <a:xfrm>
          <a:off x="20199427" y="707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0" name="正方形/長方形 41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1" name="正方形/長方形 42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2" name="正方形/長方形 42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3" name="正方形/長方形 42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4" name="正方形/長方形 42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5" name="正方形/長方形 42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6" name="正方形/長方形 42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7" name="正方形/長方形 42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8" name="テキスト ボックス 42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9" name="直線コネクタ 42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0" name="テキスト ボックス 42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31" name="直線コネクタ 43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32" name="テキスト ボックス 431"/>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3" name="直線コネクタ 43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4" name="テキスト ボックス 43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5" name="直線コネクタ 43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6" name="テキスト ボックス 43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7" name="直線コネクタ 43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8" name="テキスト ボックス 43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9" name="直線コネクタ 43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0" name="テキスト ボックス 43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1" name="直線コネクタ 44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42" name="テキスト ボックス 441"/>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3" name="直線コネクタ 44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4" name="テキスト ボックス 44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9797</xdr:rowOff>
    </xdr:from>
    <xdr:to>
      <xdr:col>85</xdr:col>
      <xdr:colOff>126364</xdr:colOff>
      <xdr:row>64</xdr:row>
      <xdr:rowOff>133894</xdr:rowOff>
    </xdr:to>
    <xdr:cxnSp macro="">
      <xdr:nvCxnSpPr>
        <xdr:cNvPr id="446" name="直線コネクタ 445"/>
        <xdr:cNvCxnSpPr/>
      </xdr:nvCxnSpPr>
      <xdr:spPr>
        <a:xfrm flipV="1">
          <a:off x="16318864" y="9610997"/>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137721</xdr:rowOff>
    </xdr:from>
    <xdr:ext cx="405111" cy="259045"/>
    <xdr:sp macro="" textlink="">
      <xdr:nvSpPr>
        <xdr:cNvPr id="447" name="【学校施設】&#10;有形固定資産減価償却率最小値テキスト"/>
        <xdr:cNvSpPr txBox="1"/>
      </xdr:nvSpPr>
      <xdr:spPr>
        <a:xfrm>
          <a:off x="16357600" y="1111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133894</xdr:rowOff>
    </xdr:from>
    <xdr:to>
      <xdr:col>86</xdr:col>
      <xdr:colOff>25400</xdr:colOff>
      <xdr:row>64</xdr:row>
      <xdr:rowOff>133894</xdr:rowOff>
    </xdr:to>
    <xdr:cxnSp macro="">
      <xdr:nvCxnSpPr>
        <xdr:cNvPr id="448" name="直線コネクタ 447"/>
        <xdr:cNvCxnSpPr/>
      </xdr:nvCxnSpPr>
      <xdr:spPr>
        <a:xfrm>
          <a:off x="16230600" y="1110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127924</xdr:rowOff>
    </xdr:from>
    <xdr:ext cx="405111" cy="259045"/>
    <xdr:sp macro="" textlink="">
      <xdr:nvSpPr>
        <xdr:cNvPr id="449" name="【学校施設】&#10;有形固定資産減価償却率最大値テキスト"/>
        <xdr:cNvSpPr txBox="1"/>
      </xdr:nvSpPr>
      <xdr:spPr>
        <a:xfrm>
          <a:off x="16357600" y="9386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9797</xdr:rowOff>
    </xdr:from>
    <xdr:to>
      <xdr:col>86</xdr:col>
      <xdr:colOff>25400</xdr:colOff>
      <xdr:row>56</xdr:row>
      <xdr:rowOff>9797</xdr:rowOff>
    </xdr:to>
    <xdr:cxnSp macro="">
      <xdr:nvCxnSpPr>
        <xdr:cNvPr id="450" name="直線コネクタ 449"/>
        <xdr:cNvCxnSpPr/>
      </xdr:nvCxnSpPr>
      <xdr:spPr>
        <a:xfrm>
          <a:off x="16230600" y="961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6004</xdr:rowOff>
    </xdr:from>
    <xdr:ext cx="405111" cy="259045"/>
    <xdr:sp macro="" textlink="">
      <xdr:nvSpPr>
        <xdr:cNvPr id="451" name="【学校施設】&#10;有形固定資産減価償却率平均値テキスト"/>
        <xdr:cNvSpPr txBox="1"/>
      </xdr:nvSpPr>
      <xdr:spPr>
        <a:xfrm>
          <a:off x="16357600" y="10293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27577</xdr:rowOff>
    </xdr:from>
    <xdr:to>
      <xdr:col>85</xdr:col>
      <xdr:colOff>177800</xdr:colOff>
      <xdr:row>60</xdr:row>
      <xdr:rowOff>129177</xdr:rowOff>
    </xdr:to>
    <xdr:sp macro="" textlink="">
      <xdr:nvSpPr>
        <xdr:cNvPr id="452" name="フローチャート: 判断 451"/>
        <xdr:cNvSpPr/>
      </xdr:nvSpPr>
      <xdr:spPr>
        <a:xfrm>
          <a:off x="162687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53703</xdr:rowOff>
    </xdr:from>
    <xdr:to>
      <xdr:col>81</xdr:col>
      <xdr:colOff>101600</xdr:colOff>
      <xdr:row>60</xdr:row>
      <xdr:rowOff>155303</xdr:rowOff>
    </xdr:to>
    <xdr:sp macro="" textlink="">
      <xdr:nvSpPr>
        <xdr:cNvPr id="453" name="フローチャート: 判断 452"/>
        <xdr:cNvSpPr/>
      </xdr:nvSpPr>
      <xdr:spPr>
        <a:xfrm>
          <a:off x="15430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102688</xdr:rowOff>
    </xdr:from>
    <xdr:to>
      <xdr:col>76</xdr:col>
      <xdr:colOff>165100</xdr:colOff>
      <xdr:row>61</xdr:row>
      <xdr:rowOff>32838</xdr:rowOff>
    </xdr:to>
    <xdr:sp macro="" textlink="">
      <xdr:nvSpPr>
        <xdr:cNvPr id="454" name="フローチャート: 判断 453"/>
        <xdr:cNvSpPr/>
      </xdr:nvSpPr>
      <xdr:spPr>
        <a:xfrm>
          <a:off x="14541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5" name="テキスト ボックス 45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6" name="テキスト ボックス 45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7" name="テキスト ボックス 45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8" name="テキスト ボックス 45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9" name="テキスト ボックス 45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60234</xdr:rowOff>
    </xdr:from>
    <xdr:to>
      <xdr:col>85</xdr:col>
      <xdr:colOff>177800</xdr:colOff>
      <xdr:row>58</xdr:row>
      <xdr:rowOff>161834</xdr:rowOff>
    </xdr:to>
    <xdr:sp macro="" textlink="">
      <xdr:nvSpPr>
        <xdr:cNvPr id="460" name="楕円 459"/>
        <xdr:cNvSpPr/>
      </xdr:nvSpPr>
      <xdr:spPr>
        <a:xfrm>
          <a:off x="16268700" y="1000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83111</xdr:rowOff>
    </xdr:from>
    <xdr:ext cx="405111" cy="259045"/>
    <xdr:sp macro="" textlink="">
      <xdr:nvSpPr>
        <xdr:cNvPr id="461" name="【学校施設】&#10;有形固定資産減価償却率該当値テキスト"/>
        <xdr:cNvSpPr txBox="1"/>
      </xdr:nvSpPr>
      <xdr:spPr>
        <a:xfrm>
          <a:off x="16357600" y="9855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89626</xdr:rowOff>
    </xdr:from>
    <xdr:to>
      <xdr:col>81</xdr:col>
      <xdr:colOff>101600</xdr:colOff>
      <xdr:row>59</xdr:row>
      <xdr:rowOff>19776</xdr:rowOff>
    </xdr:to>
    <xdr:sp macro="" textlink="">
      <xdr:nvSpPr>
        <xdr:cNvPr id="462" name="楕円 461"/>
        <xdr:cNvSpPr/>
      </xdr:nvSpPr>
      <xdr:spPr>
        <a:xfrm>
          <a:off x="15430500" y="1003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111034</xdr:rowOff>
    </xdr:from>
    <xdr:to>
      <xdr:col>85</xdr:col>
      <xdr:colOff>127000</xdr:colOff>
      <xdr:row>58</xdr:row>
      <xdr:rowOff>140426</xdr:rowOff>
    </xdr:to>
    <xdr:cxnSp macro="">
      <xdr:nvCxnSpPr>
        <xdr:cNvPr id="463" name="直線コネクタ 462"/>
        <xdr:cNvCxnSpPr/>
      </xdr:nvCxnSpPr>
      <xdr:spPr>
        <a:xfrm flipV="1">
          <a:off x="15481300" y="1005513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4717</xdr:rowOff>
    </xdr:from>
    <xdr:to>
      <xdr:col>76</xdr:col>
      <xdr:colOff>165100</xdr:colOff>
      <xdr:row>58</xdr:row>
      <xdr:rowOff>106317</xdr:rowOff>
    </xdr:to>
    <xdr:sp macro="" textlink="">
      <xdr:nvSpPr>
        <xdr:cNvPr id="464" name="楕円 463"/>
        <xdr:cNvSpPr/>
      </xdr:nvSpPr>
      <xdr:spPr>
        <a:xfrm>
          <a:off x="14541500" y="994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55517</xdr:rowOff>
    </xdr:from>
    <xdr:to>
      <xdr:col>81</xdr:col>
      <xdr:colOff>50800</xdr:colOff>
      <xdr:row>58</xdr:row>
      <xdr:rowOff>140426</xdr:rowOff>
    </xdr:to>
    <xdr:cxnSp macro="">
      <xdr:nvCxnSpPr>
        <xdr:cNvPr id="465" name="直線コネクタ 464"/>
        <xdr:cNvCxnSpPr/>
      </xdr:nvCxnSpPr>
      <xdr:spPr>
        <a:xfrm>
          <a:off x="14592300" y="9999617"/>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146430</xdr:rowOff>
    </xdr:from>
    <xdr:ext cx="405111" cy="259045"/>
    <xdr:sp macro="" textlink="">
      <xdr:nvSpPr>
        <xdr:cNvPr id="466" name="n_1aveValue【学校施設】&#10;有形固定資産減価償却率"/>
        <xdr:cNvSpPr txBox="1"/>
      </xdr:nvSpPr>
      <xdr:spPr>
        <a:xfrm>
          <a:off x="152660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23965</xdr:rowOff>
    </xdr:from>
    <xdr:ext cx="405111" cy="259045"/>
    <xdr:sp macro="" textlink="">
      <xdr:nvSpPr>
        <xdr:cNvPr id="467" name="n_2aveValue【学校施設】&#10;有形固定資産減価償却率"/>
        <xdr:cNvSpPr txBox="1"/>
      </xdr:nvSpPr>
      <xdr:spPr>
        <a:xfrm>
          <a:off x="14389744"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36303</xdr:rowOff>
    </xdr:from>
    <xdr:ext cx="405111" cy="259045"/>
    <xdr:sp macro="" textlink="">
      <xdr:nvSpPr>
        <xdr:cNvPr id="468" name="n_1mainValue【学校施設】&#10;有形固定資産減価償却率"/>
        <xdr:cNvSpPr txBox="1"/>
      </xdr:nvSpPr>
      <xdr:spPr>
        <a:xfrm>
          <a:off x="15266044" y="980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122844</xdr:rowOff>
    </xdr:from>
    <xdr:ext cx="405111" cy="259045"/>
    <xdr:sp macro="" textlink="">
      <xdr:nvSpPr>
        <xdr:cNvPr id="469" name="n_2mainValue【学校施設】&#10;有形固定資産減価償却率"/>
        <xdr:cNvSpPr txBox="1"/>
      </xdr:nvSpPr>
      <xdr:spPr>
        <a:xfrm>
          <a:off x="14389744" y="97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0" name="正方形/長方形 4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1" name="正方形/長方形 4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2" name="正方形/長方形 4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3" name="正方形/長方形 4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4" name="正方形/長方形 4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5" name="正方形/長方形 4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6" name="正方形/長方形 4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7" name="正方形/長方形 4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8" name="テキスト ボックス 4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9" name="直線コネクタ 4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0" name="テキスト ボックス 47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81" name="直線コネクタ 48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2" name="テキスト ボックス 48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3" name="直線コネクタ 48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4" name="テキスト ボックス 48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5" name="直線コネクタ 4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6" name="テキスト ボックス 4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7" name="直線コネクタ 48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8" name="テキスト ボックス 48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9" name="直線コネクタ 48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0" name="テキスト ボックス 48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2" name="テキスト ボックス 4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0</xdr:rowOff>
    </xdr:from>
    <xdr:to>
      <xdr:col>116</xdr:col>
      <xdr:colOff>62864</xdr:colOff>
      <xdr:row>64</xdr:row>
      <xdr:rowOff>111252</xdr:rowOff>
    </xdr:to>
    <xdr:cxnSp macro="">
      <xdr:nvCxnSpPr>
        <xdr:cNvPr id="494" name="直線コネクタ 493"/>
        <xdr:cNvCxnSpPr/>
      </xdr:nvCxnSpPr>
      <xdr:spPr>
        <a:xfrm flipV="1">
          <a:off x="22160864" y="9772650"/>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115079</xdr:rowOff>
    </xdr:from>
    <xdr:ext cx="469744" cy="259045"/>
    <xdr:sp macro="" textlink="">
      <xdr:nvSpPr>
        <xdr:cNvPr id="495" name="【学校施設】&#10;一人当たり面積最小値テキスト"/>
        <xdr:cNvSpPr txBox="1"/>
      </xdr:nvSpPr>
      <xdr:spPr>
        <a:xfrm>
          <a:off x="22199600" y="1108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111252</xdr:rowOff>
    </xdr:from>
    <xdr:to>
      <xdr:col>116</xdr:col>
      <xdr:colOff>152400</xdr:colOff>
      <xdr:row>64</xdr:row>
      <xdr:rowOff>111252</xdr:rowOff>
    </xdr:to>
    <xdr:cxnSp macro="">
      <xdr:nvCxnSpPr>
        <xdr:cNvPr id="496" name="直線コネクタ 495"/>
        <xdr:cNvCxnSpPr/>
      </xdr:nvCxnSpPr>
      <xdr:spPr>
        <a:xfrm>
          <a:off x="22072600" y="1108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118127</xdr:rowOff>
    </xdr:from>
    <xdr:ext cx="469744" cy="259045"/>
    <xdr:sp macro="" textlink="">
      <xdr:nvSpPr>
        <xdr:cNvPr id="497" name="【学校施設】&#10;一人当たり面積最大値テキスト"/>
        <xdr:cNvSpPr txBox="1"/>
      </xdr:nvSpPr>
      <xdr:spPr>
        <a:xfrm>
          <a:off x="22199600" y="954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0</xdr:rowOff>
    </xdr:from>
    <xdr:to>
      <xdr:col>116</xdr:col>
      <xdr:colOff>152400</xdr:colOff>
      <xdr:row>57</xdr:row>
      <xdr:rowOff>0</xdr:rowOff>
    </xdr:to>
    <xdr:cxnSp macro="">
      <xdr:nvCxnSpPr>
        <xdr:cNvPr id="498" name="直線コネクタ 497"/>
        <xdr:cNvCxnSpPr/>
      </xdr:nvCxnSpPr>
      <xdr:spPr>
        <a:xfrm>
          <a:off x="22072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33799</xdr:rowOff>
    </xdr:from>
    <xdr:ext cx="469744" cy="259045"/>
    <xdr:sp macro="" textlink="">
      <xdr:nvSpPr>
        <xdr:cNvPr id="499" name="【学校施設】&#10;一人当たり面積平均値テキスト"/>
        <xdr:cNvSpPr txBox="1"/>
      </xdr:nvSpPr>
      <xdr:spPr>
        <a:xfrm>
          <a:off x="22199600" y="10320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10922</xdr:rowOff>
    </xdr:from>
    <xdr:to>
      <xdr:col>116</xdr:col>
      <xdr:colOff>114300</xdr:colOff>
      <xdr:row>61</xdr:row>
      <xdr:rowOff>112522</xdr:rowOff>
    </xdr:to>
    <xdr:sp macro="" textlink="">
      <xdr:nvSpPr>
        <xdr:cNvPr id="500" name="フローチャート: 判断 499"/>
        <xdr:cNvSpPr/>
      </xdr:nvSpPr>
      <xdr:spPr>
        <a:xfrm>
          <a:off x="22110700" y="1046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33782</xdr:rowOff>
    </xdr:from>
    <xdr:to>
      <xdr:col>112</xdr:col>
      <xdr:colOff>38100</xdr:colOff>
      <xdr:row>61</xdr:row>
      <xdr:rowOff>135382</xdr:rowOff>
    </xdr:to>
    <xdr:sp macro="" textlink="">
      <xdr:nvSpPr>
        <xdr:cNvPr id="501" name="フローチャート: 判断 500"/>
        <xdr:cNvSpPr/>
      </xdr:nvSpPr>
      <xdr:spPr>
        <a:xfrm>
          <a:off x="212725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54356</xdr:rowOff>
    </xdr:from>
    <xdr:to>
      <xdr:col>107</xdr:col>
      <xdr:colOff>101600</xdr:colOff>
      <xdr:row>61</xdr:row>
      <xdr:rowOff>155956</xdr:rowOff>
    </xdr:to>
    <xdr:sp macro="" textlink="">
      <xdr:nvSpPr>
        <xdr:cNvPr id="502" name="フローチャート: 判断 501"/>
        <xdr:cNvSpPr/>
      </xdr:nvSpPr>
      <xdr:spPr>
        <a:xfrm>
          <a:off x="20383500" y="1051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5588</xdr:rowOff>
    </xdr:from>
    <xdr:to>
      <xdr:col>116</xdr:col>
      <xdr:colOff>114300</xdr:colOff>
      <xdr:row>62</xdr:row>
      <xdr:rowOff>107188</xdr:rowOff>
    </xdr:to>
    <xdr:sp macro="" textlink="">
      <xdr:nvSpPr>
        <xdr:cNvPr id="508" name="楕円 507"/>
        <xdr:cNvSpPr/>
      </xdr:nvSpPr>
      <xdr:spPr>
        <a:xfrm>
          <a:off x="22110700" y="1063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155465</xdr:rowOff>
    </xdr:from>
    <xdr:ext cx="469744" cy="259045"/>
    <xdr:sp macro="" textlink="">
      <xdr:nvSpPr>
        <xdr:cNvPr id="509" name="【学校施設】&#10;一人当たり面積該当値テキスト"/>
        <xdr:cNvSpPr txBox="1"/>
      </xdr:nvSpPr>
      <xdr:spPr>
        <a:xfrm>
          <a:off x="22199600" y="1061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44450</xdr:rowOff>
    </xdr:from>
    <xdr:to>
      <xdr:col>112</xdr:col>
      <xdr:colOff>38100</xdr:colOff>
      <xdr:row>62</xdr:row>
      <xdr:rowOff>146050</xdr:rowOff>
    </xdr:to>
    <xdr:sp macro="" textlink="">
      <xdr:nvSpPr>
        <xdr:cNvPr id="510" name="楕円 509"/>
        <xdr:cNvSpPr/>
      </xdr:nvSpPr>
      <xdr:spPr>
        <a:xfrm>
          <a:off x="21272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56388</xdr:rowOff>
    </xdr:from>
    <xdr:to>
      <xdr:col>116</xdr:col>
      <xdr:colOff>63500</xdr:colOff>
      <xdr:row>62</xdr:row>
      <xdr:rowOff>95250</xdr:rowOff>
    </xdr:to>
    <xdr:cxnSp macro="">
      <xdr:nvCxnSpPr>
        <xdr:cNvPr id="511" name="直線コネクタ 510"/>
        <xdr:cNvCxnSpPr/>
      </xdr:nvCxnSpPr>
      <xdr:spPr>
        <a:xfrm flipV="1">
          <a:off x="21323300" y="10686288"/>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103124</xdr:rowOff>
    </xdr:from>
    <xdr:to>
      <xdr:col>107</xdr:col>
      <xdr:colOff>101600</xdr:colOff>
      <xdr:row>63</xdr:row>
      <xdr:rowOff>33274</xdr:rowOff>
    </xdr:to>
    <xdr:sp macro="" textlink="">
      <xdr:nvSpPr>
        <xdr:cNvPr id="512" name="楕円 511"/>
        <xdr:cNvSpPr/>
      </xdr:nvSpPr>
      <xdr:spPr>
        <a:xfrm>
          <a:off x="20383500" y="1073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95250</xdr:rowOff>
    </xdr:from>
    <xdr:to>
      <xdr:col>111</xdr:col>
      <xdr:colOff>177800</xdr:colOff>
      <xdr:row>62</xdr:row>
      <xdr:rowOff>153924</xdr:rowOff>
    </xdr:to>
    <xdr:cxnSp macro="">
      <xdr:nvCxnSpPr>
        <xdr:cNvPr id="513" name="直線コネクタ 512"/>
        <xdr:cNvCxnSpPr/>
      </xdr:nvCxnSpPr>
      <xdr:spPr>
        <a:xfrm flipV="1">
          <a:off x="20434300" y="10725150"/>
          <a:ext cx="8890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151909</xdr:rowOff>
    </xdr:from>
    <xdr:ext cx="469744" cy="259045"/>
    <xdr:sp macro="" textlink="">
      <xdr:nvSpPr>
        <xdr:cNvPr id="514" name="n_1aveValue【学校施設】&#10;一人当たり面積"/>
        <xdr:cNvSpPr txBox="1"/>
      </xdr:nvSpPr>
      <xdr:spPr>
        <a:xfrm>
          <a:off x="21075727" y="1026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1033</xdr:rowOff>
    </xdr:from>
    <xdr:ext cx="469744" cy="259045"/>
    <xdr:sp macro="" textlink="">
      <xdr:nvSpPr>
        <xdr:cNvPr id="515" name="n_2aveValue【学校施設】&#10;一人当たり面積"/>
        <xdr:cNvSpPr txBox="1"/>
      </xdr:nvSpPr>
      <xdr:spPr>
        <a:xfrm>
          <a:off x="20199427" y="1028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137177</xdr:rowOff>
    </xdr:from>
    <xdr:ext cx="469744" cy="259045"/>
    <xdr:sp macro="" textlink="">
      <xdr:nvSpPr>
        <xdr:cNvPr id="516" name="n_1mainValue【学校施設】&#10;一人当たり面積"/>
        <xdr:cNvSpPr txBox="1"/>
      </xdr:nvSpPr>
      <xdr:spPr>
        <a:xfrm>
          <a:off x="210757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24401</xdr:rowOff>
    </xdr:from>
    <xdr:ext cx="469744" cy="259045"/>
    <xdr:sp macro="" textlink="">
      <xdr:nvSpPr>
        <xdr:cNvPr id="517" name="n_2mainValue【学校施設】&#10;一人当たり面積"/>
        <xdr:cNvSpPr txBox="1"/>
      </xdr:nvSpPr>
      <xdr:spPr>
        <a:xfrm>
          <a:off x="20199427" y="1082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8" name="正方形/長方形 5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9" name="正方形/長方形 5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0" name="正方形/長方形 5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1" name="正方形/長方形 5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2" name="正方形/長方形 5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3" name="正方形/長方形 5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4" name="正方形/長方形 5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5" name="正方形/長方形 5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6" name="テキスト ボックス 5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7" name="直線コネクタ 5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28" name="テキスト ボックス 52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29" name="直線コネクタ 52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30" name="テキスト ボックス 52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1" name="直線コネクタ 53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2" name="テキスト ボックス 53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3" name="直線コネクタ 53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4" name="テキスト ボックス 53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5" name="直線コネクタ 53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6" name="テキスト ボックス 53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7" name="直線コネクタ 53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38" name="テキスト ボックス 53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9" name="直線コネクタ 5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0" name="テキスト ボックス 53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68580</xdr:rowOff>
    </xdr:to>
    <xdr:cxnSp macro="">
      <xdr:nvCxnSpPr>
        <xdr:cNvPr id="542" name="直線コネクタ 541"/>
        <xdr:cNvCxnSpPr/>
      </xdr:nvCxnSpPr>
      <xdr:spPr>
        <a:xfrm flipV="1">
          <a:off x="16318864" y="1333500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72407</xdr:rowOff>
    </xdr:from>
    <xdr:ext cx="405111" cy="259045"/>
    <xdr:sp macro="" textlink="">
      <xdr:nvSpPr>
        <xdr:cNvPr id="543" name="【児童館】&#10;有形固定資産減価償却率最小値テキスト"/>
        <xdr:cNvSpPr txBox="1"/>
      </xdr:nvSpPr>
      <xdr:spPr>
        <a:xfrm>
          <a:off x="16357600" y="1481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68580</xdr:rowOff>
    </xdr:from>
    <xdr:to>
      <xdr:col>86</xdr:col>
      <xdr:colOff>25400</xdr:colOff>
      <xdr:row>86</xdr:row>
      <xdr:rowOff>68580</xdr:rowOff>
    </xdr:to>
    <xdr:cxnSp macro="">
      <xdr:nvCxnSpPr>
        <xdr:cNvPr id="544" name="直線コネクタ 543"/>
        <xdr:cNvCxnSpPr/>
      </xdr:nvCxnSpPr>
      <xdr:spPr>
        <a:xfrm>
          <a:off x="16230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45"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46" name="直線コネクタ 545"/>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38752</xdr:rowOff>
    </xdr:from>
    <xdr:ext cx="405111" cy="259045"/>
    <xdr:sp macro="" textlink="">
      <xdr:nvSpPr>
        <xdr:cNvPr id="547" name="【児童館】&#10;有形固定資産減価償却率平均値テキスト"/>
        <xdr:cNvSpPr txBox="1"/>
      </xdr:nvSpPr>
      <xdr:spPr>
        <a:xfrm>
          <a:off x="16357600" y="1392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15875</xdr:rowOff>
    </xdr:from>
    <xdr:to>
      <xdr:col>85</xdr:col>
      <xdr:colOff>177800</xdr:colOff>
      <xdr:row>82</xdr:row>
      <xdr:rowOff>117475</xdr:rowOff>
    </xdr:to>
    <xdr:sp macro="" textlink="">
      <xdr:nvSpPr>
        <xdr:cNvPr id="548" name="フローチャート: 判断 547"/>
        <xdr:cNvSpPr/>
      </xdr:nvSpPr>
      <xdr:spPr>
        <a:xfrm>
          <a:off x="162687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63500</xdr:rowOff>
    </xdr:from>
    <xdr:to>
      <xdr:col>81</xdr:col>
      <xdr:colOff>101600</xdr:colOff>
      <xdr:row>82</xdr:row>
      <xdr:rowOff>165100</xdr:rowOff>
    </xdr:to>
    <xdr:sp macro="" textlink="">
      <xdr:nvSpPr>
        <xdr:cNvPr id="549" name="フローチャート: 判断 548"/>
        <xdr:cNvSpPr/>
      </xdr:nvSpPr>
      <xdr:spPr>
        <a:xfrm>
          <a:off x="15430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147320</xdr:rowOff>
    </xdr:from>
    <xdr:to>
      <xdr:col>76</xdr:col>
      <xdr:colOff>165100</xdr:colOff>
      <xdr:row>83</xdr:row>
      <xdr:rowOff>77470</xdr:rowOff>
    </xdr:to>
    <xdr:sp macro="" textlink="">
      <xdr:nvSpPr>
        <xdr:cNvPr id="550" name="フローチャート: 判断 549"/>
        <xdr:cNvSpPr/>
      </xdr:nvSpPr>
      <xdr:spPr>
        <a:xfrm>
          <a:off x="14541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1" name="テキスト ボックス 55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2" name="テキスト ボックス 55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3" name="テキスト ボックス 55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4" name="テキスト ボックス 55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5" name="テキスト ボックス 55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141605</xdr:rowOff>
    </xdr:from>
    <xdr:to>
      <xdr:col>85</xdr:col>
      <xdr:colOff>177800</xdr:colOff>
      <xdr:row>83</xdr:row>
      <xdr:rowOff>71755</xdr:rowOff>
    </xdr:to>
    <xdr:sp macro="" textlink="">
      <xdr:nvSpPr>
        <xdr:cNvPr id="556" name="楕円 555"/>
        <xdr:cNvSpPr/>
      </xdr:nvSpPr>
      <xdr:spPr>
        <a:xfrm>
          <a:off x="16268700" y="142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120032</xdr:rowOff>
    </xdr:from>
    <xdr:ext cx="405111" cy="259045"/>
    <xdr:sp macro="" textlink="">
      <xdr:nvSpPr>
        <xdr:cNvPr id="557" name="【児童館】&#10;有形固定資産減価償却率該当値テキスト"/>
        <xdr:cNvSpPr txBox="1"/>
      </xdr:nvSpPr>
      <xdr:spPr>
        <a:xfrm>
          <a:off x="16357600" y="1417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19686</xdr:rowOff>
    </xdr:from>
    <xdr:to>
      <xdr:col>81</xdr:col>
      <xdr:colOff>101600</xdr:colOff>
      <xdr:row>83</xdr:row>
      <xdr:rowOff>121286</xdr:rowOff>
    </xdr:to>
    <xdr:sp macro="" textlink="">
      <xdr:nvSpPr>
        <xdr:cNvPr id="558" name="楕円 557"/>
        <xdr:cNvSpPr/>
      </xdr:nvSpPr>
      <xdr:spPr>
        <a:xfrm>
          <a:off x="15430500" y="142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20955</xdr:rowOff>
    </xdr:from>
    <xdr:to>
      <xdr:col>85</xdr:col>
      <xdr:colOff>127000</xdr:colOff>
      <xdr:row>83</xdr:row>
      <xdr:rowOff>70486</xdr:rowOff>
    </xdr:to>
    <xdr:cxnSp macro="">
      <xdr:nvCxnSpPr>
        <xdr:cNvPr id="559" name="直線コネクタ 558"/>
        <xdr:cNvCxnSpPr/>
      </xdr:nvCxnSpPr>
      <xdr:spPr>
        <a:xfrm flipV="1">
          <a:off x="15481300" y="14251305"/>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71120</xdr:rowOff>
    </xdr:from>
    <xdr:to>
      <xdr:col>76</xdr:col>
      <xdr:colOff>165100</xdr:colOff>
      <xdr:row>84</xdr:row>
      <xdr:rowOff>1270</xdr:rowOff>
    </xdr:to>
    <xdr:sp macro="" textlink="">
      <xdr:nvSpPr>
        <xdr:cNvPr id="560" name="楕円 559"/>
        <xdr:cNvSpPr/>
      </xdr:nvSpPr>
      <xdr:spPr>
        <a:xfrm>
          <a:off x="14541500" y="1430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70486</xdr:rowOff>
    </xdr:from>
    <xdr:to>
      <xdr:col>81</xdr:col>
      <xdr:colOff>50800</xdr:colOff>
      <xdr:row>83</xdr:row>
      <xdr:rowOff>121920</xdr:rowOff>
    </xdr:to>
    <xdr:cxnSp macro="">
      <xdr:nvCxnSpPr>
        <xdr:cNvPr id="561" name="直線コネクタ 560"/>
        <xdr:cNvCxnSpPr/>
      </xdr:nvCxnSpPr>
      <xdr:spPr>
        <a:xfrm flipV="1">
          <a:off x="14592300" y="14300836"/>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10177</xdr:rowOff>
    </xdr:from>
    <xdr:ext cx="405111" cy="259045"/>
    <xdr:sp macro="" textlink="">
      <xdr:nvSpPr>
        <xdr:cNvPr id="562" name="n_1aveValue【児童館】&#10;有形固定資産減価償却率"/>
        <xdr:cNvSpPr txBox="1"/>
      </xdr:nvSpPr>
      <xdr:spPr>
        <a:xfrm>
          <a:off x="152660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93997</xdr:rowOff>
    </xdr:from>
    <xdr:ext cx="405111" cy="259045"/>
    <xdr:sp macro="" textlink="">
      <xdr:nvSpPr>
        <xdr:cNvPr id="563" name="n_2aveValue【児童館】&#10;有形固定資産減価償却率"/>
        <xdr:cNvSpPr txBox="1"/>
      </xdr:nvSpPr>
      <xdr:spPr>
        <a:xfrm>
          <a:off x="14389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112413</xdr:rowOff>
    </xdr:from>
    <xdr:ext cx="405111" cy="259045"/>
    <xdr:sp macro="" textlink="">
      <xdr:nvSpPr>
        <xdr:cNvPr id="564" name="n_1mainValue【児童館】&#10;有形固定資産減価償却率"/>
        <xdr:cNvSpPr txBox="1"/>
      </xdr:nvSpPr>
      <xdr:spPr>
        <a:xfrm>
          <a:off x="15266044"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163847</xdr:rowOff>
    </xdr:from>
    <xdr:ext cx="405111" cy="259045"/>
    <xdr:sp macro="" textlink="">
      <xdr:nvSpPr>
        <xdr:cNvPr id="565" name="n_2mainValue【児童館】&#10;有形固定資産減価償却率"/>
        <xdr:cNvSpPr txBox="1"/>
      </xdr:nvSpPr>
      <xdr:spPr>
        <a:xfrm>
          <a:off x="14389744"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6" name="正方形/長方形 56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7" name="正方形/長方形 56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8" name="正方形/長方形 56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9" name="正方形/長方形 56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0" name="正方形/長方形 56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1" name="正方形/長方形 57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2" name="正方形/長方形 57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3" name="正方形/長方形 57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4" name="テキスト ボックス 57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5" name="直線コネクタ 57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6" name="直線コネクタ 57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7" name="テキスト ボックス 57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8" name="直線コネクタ 57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9" name="テキスト ボックス 57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0" name="直線コネクタ 57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1" name="テキスト ボックス 58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2" name="直線コネクタ 58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3" name="テキスト ボックス 58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4" name="直線コネクタ 58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5" name="テキスト ボックス 58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6" name="直線コネクタ 58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7" name="テキスト ボックス 58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127000</xdr:rowOff>
    </xdr:from>
    <xdr:to>
      <xdr:col>116</xdr:col>
      <xdr:colOff>62864</xdr:colOff>
      <xdr:row>86</xdr:row>
      <xdr:rowOff>38100</xdr:rowOff>
    </xdr:to>
    <xdr:cxnSp macro="">
      <xdr:nvCxnSpPr>
        <xdr:cNvPr id="589" name="直線コネクタ 588"/>
        <xdr:cNvCxnSpPr/>
      </xdr:nvCxnSpPr>
      <xdr:spPr>
        <a:xfrm flipV="1">
          <a:off x="22160864" y="13500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590"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591" name="直線コネクタ 590"/>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73677</xdr:rowOff>
    </xdr:from>
    <xdr:ext cx="469744" cy="259045"/>
    <xdr:sp macro="" textlink="">
      <xdr:nvSpPr>
        <xdr:cNvPr id="592" name="【児童館】&#10;一人当たり面積最大値テキスト"/>
        <xdr:cNvSpPr txBox="1"/>
      </xdr:nvSpPr>
      <xdr:spPr>
        <a:xfrm>
          <a:off x="22199600" y="1327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127000</xdr:rowOff>
    </xdr:from>
    <xdr:to>
      <xdr:col>116</xdr:col>
      <xdr:colOff>152400</xdr:colOff>
      <xdr:row>78</xdr:row>
      <xdr:rowOff>127000</xdr:rowOff>
    </xdr:to>
    <xdr:cxnSp macro="">
      <xdr:nvCxnSpPr>
        <xdr:cNvPr id="593" name="直線コネクタ 592"/>
        <xdr:cNvCxnSpPr/>
      </xdr:nvCxnSpPr>
      <xdr:spPr>
        <a:xfrm>
          <a:off x="22072600" y="1350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594" name="【児童館】&#10;一人当たり面積平均値テキスト"/>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595" name="フローチャート: 判断 594"/>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596" name="フローチャート: 判断 595"/>
        <xdr:cNvSpPr/>
      </xdr:nvSpPr>
      <xdr:spPr>
        <a:xfrm>
          <a:off x="21272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19050</xdr:rowOff>
    </xdr:from>
    <xdr:to>
      <xdr:col>107</xdr:col>
      <xdr:colOff>101600</xdr:colOff>
      <xdr:row>83</xdr:row>
      <xdr:rowOff>120650</xdr:rowOff>
    </xdr:to>
    <xdr:sp macro="" textlink="">
      <xdr:nvSpPr>
        <xdr:cNvPr id="597" name="フローチャート: 判断 596"/>
        <xdr:cNvSpPr/>
      </xdr:nvSpPr>
      <xdr:spPr>
        <a:xfrm>
          <a:off x="20383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8" name="テキスト ボックス 59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9" name="テキスト ボックス 59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0" name="テキスト ボックス 59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1" name="テキスト ボックス 60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2" name="テキスト ボックス 60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133350</xdr:rowOff>
    </xdr:from>
    <xdr:to>
      <xdr:col>116</xdr:col>
      <xdr:colOff>114300</xdr:colOff>
      <xdr:row>80</xdr:row>
      <xdr:rowOff>63500</xdr:rowOff>
    </xdr:to>
    <xdr:sp macro="" textlink="">
      <xdr:nvSpPr>
        <xdr:cNvPr id="603" name="楕円 602"/>
        <xdr:cNvSpPr/>
      </xdr:nvSpPr>
      <xdr:spPr>
        <a:xfrm>
          <a:off x="221107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156227</xdr:rowOff>
    </xdr:from>
    <xdr:ext cx="469744" cy="259045"/>
    <xdr:sp macro="" textlink="">
      <xdr:nvSpPr>
        <xdr:cNvPr id="604" name="【児童館】&#10;一人当たり面積該当値テキスト"/>
        <xdr:cNvSpPr txBox="1"/>
      </xdr:nvSpPr>
      <xdr:spPr>
        <a:xfrm>
          <a:off x="22199600" y="1352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133350</xdr:rowOff>
    </xdr:from>
    <xdr:to>
      <xdr:col>112</xdr:col>
      <xdr:colOff>38100</xdr:colOff>
      <xdr:row>80</xdr:row>
      <xdr:rowOff>63500</xdr:rowOff>
    </xdr:to>
    <xdr:sp macro="" textlink="">
      <xdr:nvSpPr>
        <xdr:cNvPr id="605" name="楕円 604"/>
        <xdr:cNvSpPr/>
      </xdr:nvSpPr>
      <xdr:spPr>
        <a:xfrm>
          <a:off x="212725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12700</xdr:rowOff>
    </xdr:from>
    <xdr:to>
      <xdr:col>116</xdr:col>
      <xdr:colOff>63500</xdr:colOff>
      <xdr:row>80</xdr:row>
      <xdr:rowOff>12700</xdr:rowOff>
    </xdr:to>
    <xdr:cxnSp macro="">
      <xdr:nvCxnSpPr>
        <xdr:cNvPr id="606" name="直線コネクタ 605"/>
        <xdr:cNvCxnSpPr/>
      </xdr:nvCxnSpPr>
      <xdr:spPr>
        <a:xfrm>
          <a:off x="21323300" y="13728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146050</xdr:rowOff>
    </xdr:from>
    <xdr:to>
      <xdr:col>107</xdr:col>
      <xdr:colOff>101600</xdr:colOff>
      <xdr:row>80</xdr:row>
      <xdr:rowOff>76200</xdr:rowOff>
    </xdr:to>
    <xdr:sp macro="" textlink="">
      <xdr:nvSpPr>
        <xdr:cNvPr id="607" name="楕円 606"/>
        <xdr:cNvSpPr/>
      </xdr:nvSpPr>
      <xdr:spPr>
        <a:xfrm>
          <a:off x="20383500" y="136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12700</xdr:rowOff>
    </xdr:from>
    <xdr:to>
      <xdr:col>111</xdr:col>
      <xdr:colOff>177800</xdr:colOff>
      <xdr:row>80</xdr:row>
      <xdr:rowOff>25400</xdr:rowOff>
    </xdr:to>
    <xdr:cxnSp macro="">
      <xdr:nvCxnSpPr>
        <xdr:cNvPr id="608" name="直線コネクタ 607"/>
        <xdr:cNvCxnSpPr/>
      </xdr:nvCxnSpPr>
      <xdr:spPr>
        <a:xfrm flipV="1">
          <a:off x="20434300" y="13728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86377</xdr:rowOff>
    </xdr:from>
    <xdr:ext cx="469744" cy="259045"/>
    <xdr:sp macro="" textlink="">
      <xdr:nvSpPr>
        <xdr:cNvPr id="609" name="n_1aveValue【児童館】&#10;一人当たり面積"/>
        <xdr:cNvSpPr txBox="1"/>
      </xdr:nvSpPr>
      <xdr:spPr>
        <a:xfrm>
          <a:off x="210757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111777</xdr:rowOff>
    </xdr:from>
    <xdr:ext cx="469744" cy="259045"/>
    <xdr:sp macro="" textlink="">
      <xdr:nvSpPr>
        <xdr:cNvPr id="610" name="n_2aveValue【児童館】&#10;一人当たり面積"/>
        <xdr:cNvSpPr txBox="1"/>
      </xdr:nvSpPr>
      <xdr:spPr>
        <a:xfrm>
          <a:off x="201994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80027</xdr:rowOff>
    </xdr:from>
    <xdr:ext cx="469744" cy="259045"/>
    <xdr:sp macro="" textlink="">
      <xdr:nvSpPr>
        <xdr:cNvPr id="611" name="n_1mainValue【児童館】&#10;一人当たり面積"/>
        <xdr:cNvSpPr txBox="1"/>
      </xdr:nvSpPr>
      <xdr:spPr>
        <a:xfrm>
          <a:off x="21075727" y="1345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92727</xdr:rowOff>
    </xdr:from>
    <xdr:ext cx="469744" cy="259045"/>
    <xdr:sp macro="" textlink="">
      <xdr:nvSpPr>
        <xdr:cNvPr id="612" name="n_2mainValue【児童館】&#10;一人当たり面積"/>
        <xdr:cNvSpPr txBox="1"/>
      </xdr:nvSpPr>
      <xdr:spPr>
        <a:xfrm>
          <a:off x="20199427" y="1346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3" name="正方形/長方形 61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4" name="正方形/長方形 61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5" name="正方形/長方形 61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6" name="正方形/長方形 61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7" name="正方形/長方形 61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8" name="正方形/長方形 61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9" name="正方形/長方形 61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0" name="正方形/長方形 61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1" name="テキスト ボックス 62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2" name="直線コネクタ 62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23" name="テキスト ボックス 62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24" name="直線コネクタ 62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25" name="テキスト ボックス 624"/>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26" name="直線コネクタ 62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27" name="テキスト ボックス 62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28" name="直線コネクタ 62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29" name="テキスト ボックス 62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30" name="直線コネクタ 62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31" name="テキスト ボックス 630"/>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2" name="直線コネクタ 63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3" name="テキスト ボックス 63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87630</xdr:rowOff>
    </xdr:from>
    <xdr:to>
      <xdr:col>85</xdr:col>
      <xdr:colOff>126364</xdr:colOff>
      <xdr:row>108</xdr:row>
      <xdr:rowOff>57913</xdr:rowOff>
    </xdr:to>
    <xdr:cxnSp macro="">
      <xdr:nvCxnSpPr>
        <xdr:cNvPr id="635" name="直線コネクタ 634"/>
        <xdr:cNvCxnSpPr/>
      </xdr:nvCxnSpPr>
      <xdr:spPr>
        <a:xfrm flipV="1">
          <a:off x="16318864" y="17404080"/>
          <a:ext cx="0" cy="117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61740</xdr:rowOff>
    </xdr:from>
    <xdr:ext cx="405111" cy="259045"/>
    <xdr:sp macro="" textlink="">
      <xdr:nvSpPr>
        <xdr:cNvPr id="636" name="【公民館】&#10;有形固定資産減価償却率最小値テキスト"/>
        <xdr:cNvSpPr txBox="1"/>
      </xdr:nvSpPr>
      <xdr:spPr>
        <a:xfrm>
          <a:off x="16357600" y="18578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57913</xdr:rowOff>
    </xdr:from>
    <xdr:to>
      <xdr:col>86</xdr:col>
      <xdr:colOff>25400</xdr:colOff>
      <xdr:row>108</xdr:row>
      <xdr:rowOff>57913</xdr:rowOff>
    </xdr:to>
    <xdr:cxnSp macro="">
      <xdr:nvCxnSpPr>
        <xdr:cNvPr id="637" name="直線コネクタ 636"/>
        <xdr:cNvCxnSpPr/>
      </xdr:nvCxnSpPr>
      <xdr:spPr>
        <a:xfrm>
          <a:off x="16230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34307</xdr:rowOff>
    </xdr:from>
    <xdr:ext cx="405111" cy="259045"/>
    <xdr:sp macro="" textlink="">
      <xdr:nvSpPr>
        <xdr:cNvPr id="638" name="【公民館】&#10;有形固定資産減価償却率最大値テキスト"/>
        <xdr:cNvSpPr txBox="1"/>
      </xdr:nvSpPr>
      <xdr:spPr>
        <a:xfrm>
          <a:off x="163576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87630</xdr:rowOff>
    </xdr:from>
    <xdr:to>
      <xdr:col>86</xdr:col>
      <xdr:colOff>25400</xdr:colOff>
      <xdr:row>101</xdr:row>
      <xdr:rowOff>87630</xdr:rowOff>
    </xdr:to>
    <xdr:cxnSp macro="">
      <xdr:nvCxnSpPr>
        <xdr:cNvPr id="639" name="直線コネクタ 638"/>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3827</xdr:rowOff>
    </xdr:from>
    <xdr:ext cx="405111" cy="259045"/>
    <xdr:sp macro="" textlink="">
      <xdr:nvSpPr>
        <xdr:cNvPr id="640" name="【公民館】&#10;有形固定資産減価償却率平均値テキスト"/>
        <xdr:cNvSpPr txBox="1"/>
      </xdr:nvSpPr>
      <xdr:spPr>
        <a:xfrm>
          <a:off x="16357600" y="1800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25400</xdr:rowOff>
    </xdr:from>
    <xdr:to>
      <xdr:col>85</xdr:col>
      <xdr:colOff>177800</xdr:colOff>
      <xdr:row>105</xdr:row>
      <xdr:rowOff>127000</xdr:rowOff>
    </xdr:to>
    <xdr:sp macro="" textlink="">
      <xdr:nvSpPr>
        <xdr:cNvPr id="641" name="フローチャート: 判断 640"/>
        <xdr:cNvSpPr/>
      </xdr:nvSpPr>
      <xdr:spPr>
        <a:xfrm>
          <a:off x="16268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109982</xdr:rowOff>
    </xdr:from>
    <xdr:to>
      <xdr:col>81</xdr:col>
      <xdr:colOff>101600</xdr:colOff>
      <xdr:row>106</xdr:row>
      <xdr:rowOff>40132</xdr:rowOff>
    </xdr:to>
    <xdr:sp macro="" textlink="">
      <xdr:nvSpPr>
        <xdr:cNvPr id="642" name="フローチャート: 判断 641"/>
        <xdr:cNvSpPr/>
      </xdr:nvSpPr>
      <xdr:spPr>
        <a:xfrm>
          <a:off x="154305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48261</xdr:rowOff>
    </xdr:from>
    <xdr:to>
      <xdr:col>76</xdr:col>
      <xdr:colOff>165100</xdr:colOff>
      <xdr:row>105</xdr:row>
      <xdr:rowOff>149861</xdr:rowOff>
    </xdr:to>
    <xdr:sp macro="" textlink="">
      <xdr:nvSpPr>
        <xdr:cNvPr id="643" name="フローチャート: 判断 642"/>
        <xdr:cNvSpPr/>
      </xdr:nvSpPr>
      <xdr:spPr>
        <a:xfrm>
          <a:off x="14541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4" name="テキスト ボックス 64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5" name="テキスト ボックス 64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6" name="テキスト ボックス 64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7" name="テキスト ボックス 64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8" name="テキスト ボックス 64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135128</xdr:rowOff>
    </xdr:from>
    <xdr:to>
      <xdr:col>85</xdr:col>
      <xdr:colOff>177800</xdr:colOff>
      <xdr:row>105</xdr:row>
      <xdr:rowOff>65278</xdr:rowOff>
    </xdr:to>
    <xdr:sp macro="" textlink="">
      <xdr:nvSpPr>
        <xdr:cNvPr id="649" name="楕円 648"/>
        <xdr:cNvSpPr/>
      </xdr:nvSpPr>
      <xdr:spPr>
        <a:xfrm>
          <a:off x="16268700" y="1796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158005</xdr:rowOff>
    </xdr:from>
    <xdr:ext cx="405111" cy="259045"/>
    <xdr:sp macro="" textlink="">
      <xdr:nvSpPr>
        <xdr:cNvPr id="650" name="【公民館】&#10;有形固定資産減価償却率該当値テキスト"/>
        <xdr:cNvSpPr txBox="1"/>
      </xdr:nvSpPr>
      <xdr:spPr>
        <a:xfrm>
          <a:off x="16357600" y="17817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13970</xdr:rowOff>
    </xdr:from>
    <xdr:to>
      <xdr:col>81</xdr:col>
      <xdr:colOff>101600</xdr:colOff>
      <xdr:row>105</xdr:row>
      <xdr:rowOff>115570</xdr:rowOff>
    </xdr:to>
    <xdr:sp macro="" textlink="">
      <xdr:nvSpPr>
        <xdr:cNvPr id="651" name="楕円 650"/>
        <xdr:cNvSpPr/>
      </xdr:nvSpPr>
      <xdr:spPr>
        <a:xfrm>
          <a:off x="15430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14478</xdr:rowOff>
    </xdr:from>
    <xdr:to>
      <xdr:col>85</xdr:col>
      <xdr:colOff>127000</xdr:colOff>
      <xdr:row>105</xdr:row>
      <xdr:rowOff>64770</xdr:rowOff>
    </xdr:to>
    <xdr:cxnSp macro="">
      <xdr:nvCxnSpPr>
        <xdr:cNvPr id="652" name="直線コネクタ 651"/>
        <xdr:cNvCxnSpPr/>
      </xdr:nvCxnSpPr>
      <xdr:spPr>
        <a:xfrm flipV="1">
          <a:off x="15481300" y="1801672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64263</xdr:rowOff>
    </xdr:from>
    <xdr:to>
      <xdr:col>76</xdr:col>
      <xdr:colOff>165100</xdr:colOff>
      <xdr:row>105</xdr:row>
      <xdr:rowOff>165863</xdr:rowOff>
    </xdr:to>
    <xdr:sp macro="" textlink="">
      <xdr:nvSpPr>
        <xdr:cNvPr id="653" name="楕円 652"/>
        <xdr:cNvSpPr/>
      </xdr:nvSpPr>
      <xdr:spPr>
        <a:xfrm>
          <a:off x="14541500" y="1806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64770</xdr:rowOff>
    </xdr:from>
    <xdr:to>
      <xdr:col>81</xdr:col>
      <xdr:colOff>50800</xdr:colOff>
      <xdr:row>105</xdr:row>
      <xdr:rowOff>115063</xdr:rowOff>
    </xdr:to>
    <xdr:cxnSp macro="">
      <xdr:nvCxnSpPr>
        <xdr:cNvPr id="654" name="直線コネクタ 653"/>
        <xdr:cNvCxnSpPr/>
      </xdr:nvCxnSpPr>
      <xdr:spPr>
        <a:xfrm flipV="1">
          <a:off x="14592300" y="18067020"/>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31259</xdr:rowOff>
    </xdr:from>
    <xdr:ext cx="405111" cy="259045"/>
    <xdr:sp macro="" textlink="">
      <xdr:nvSpPr>
        <xdr:cNvPr id="655" name="n_1aveValue【公民館】&#10;有形固定資産減価償却率"/>
        <xdr:cNvSpPr txBox="1"/>
      </xdr:nvSpPr>
      <xdr:spPr>
        <a:xfrm>
          <a:off x="15266044" y="1820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166388</xdr:rowOff>
    </xdr:from>
    <xdr:ext cx="405111" cy="259045"/>
    <xdr:sp macro="" textlink="">
      <xdr:nvSpPr>
        <xdr:cNvPr id="656" name="n_2aveValue【公民館】&#10;有形固定資産減価償却率"/>
        <xdr:cNvSpPr txBox="1"/>
      </xdr:nvSpPr>
      <xdr:spPr>
        <a:xfrm>
          <a:off x="14389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132097</xdr:rowOff>
    </xdr:from>
    <xdr:ext cx="405111" cy="259045"/>
    <xdr:sp macro="" textlink="">
      <xdr:nvSpPr>
        <xdr:cNvPr id="657" name="n_1mainValue【公民館】&#10;有形固定資産減価償却率"/>
        <xdr:cNvSpPr txBox="1"/>
      </xdr:nvSpPr>
      <xdr:spPr>
        <a:xfrm>
          <a:off x="152660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156990</xdr:rowOff>
    </xdr:from>
    <xdr:ext cx="405111" cy="259045"/>
    <xdr:sp macro="" textlink="">
      <xdr:nvSpPr>
        <xdr:cNvPr id="658" name="n_2mainValue【公民館】&#10;有形固定資産減価償却率"/>
        <xdr:cNvSpPr txBox="1"/>
      </xdr:nvSpPr>
      <xdr:spPr>
        <a:xfrm>
          <a:off x="14389744" y="18159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9" name="正方形/長方形 65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0" name="正方形/長方形 65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1" name="正方形/長方形 66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2" name="正方形/長方形 66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3" name="正方形/長方形 66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4" name="正方形/長方形 66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5" name="正方形/長方形 66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6" name="正方形/長方形 66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7" name="テキスト ボックス 66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8" name="直線コネクタ 66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69" name="直線コネクタ 66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0" name="テキスト ボックス 66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1" name="直線コネクタ 67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2" name="テキスト ボックス 67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3" name="直線コネクタ 67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4" name="テキスト ボックス 67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5" name="直線コネクタ 67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6" name="テキスト ボックス 67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7" name="直線コネクタ 67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8" name="テキスト ボックス 67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79" name="直線コネクタ 67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0" name="テキスト ボックス 67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1" name="直線コネクタ 68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2" name="テキスト ボックス 68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126819</xdr:rowOff>
    </xdr:from>
    <xdr:to>
      <xdr:col>116</xdr:col>
      <xdr:colOff>62864</xdr:colOff>
      <xdr:row>108</xdr:row>
      <xdr:rowOff>95794</xdr:rowOff>
    </xdr:to>
    <xdr:cxnSp macro="">
      <xdr:nvCxnSpPr>
        <xdr:cNvPr id="684" name="直線コネクタ 683"/>
        <xdr:cNvCxnSpPr/>
      </xdr:nvCxnSpPr>
      <xdr:spPr>
        <a:xfrm flipV="1">
          <a:off x="22160864" y="17100369"/>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99621</xdr:rowOff>
    </xdr:from>
    <xdr:ext cx="469744" cy="259045"/>
    <xdr:sp macro="" textlink="">
      <xdr:nvSpPr>
        <xdr:cNvPr id="685" name="【公民館】&#10;一人当たり面積最小値テキスト"/>
        <xdr:cNvSpPr txBox="1"/>
      </xdr:nvSpPr>
      <xdr:spPr>
        <a:xfrm>
          <a:off x="22199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95794</xdr:rowOff>
    </xdr:from>
    <xdr:to>
      <xdr:col>116</xdr:col>
      <xdr:colOff>152400</xdr:colOff>
      <xdr:row>108</xdr:row>
      <xdr:rowOff>95794</xdr:rowOff>
    </xdr:to>
    <xdr:cxnSp macro="">
      <xdr:nvCxnSpPr>
        <xdr:cNvPr id="686" name="直線コネクタ 685"/>
        <xdr:cNvCxnSpPr/>
      </xdr:nvCxnSpPr>
      <xdr:spPr>
        <a:xfrm>
          <a:off x="22072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73496</xdr:rowOff>
    </xdr:from>
    <xdr:ext cx="469744" cy="259045"/>
    <xdr:sp macro="" textlink="">
      <xdr:nvSpPr>
        <xdr:cNvPr id="687" name="【公民館】&#10;一人当たり面積最大値テキスト"/>
        <xdr:cNvSpPr txBox="1"/>
      </xdr:nvSpPr>
      <xdr:spPr>
        <a:xfrm>
          <a:off x="22199600" y="1687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126819</xdr:rowOff>
    </xdr:from>
    <xdr:to>
      <xdr:col>116</xdr:col>
      <xdr:colOff>152400</xdr:colOff>
      <xdr:row>99</xdr:row>
      <xdr:rowOff>126819</xdr:rowOff>
    </xdr:to>
    <xdr:cxnSp macro="">
      <xdr:nvCxnSpPr>
        <xdr:cNvPr id="688" name="直線コネクタ 687"/>
        <xdr:cNvCxnSpPr/>
      </xdr:nvCxnSpPr>
      <xdr:spPr>
        <a:xfrm>
          <a:off x="22072600" y="1710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160945</xdr:rowOff>
    </xdr:from>
    <xdr:ext cx="469744" cy="259045"/>
    <xdr:sp macro="" textlink="">
      <xdr:nvSpPr>
        <xdr:cNvPr id="689" name="【公民館】&#10;一人当たり面積平均値テキスト"/>
        <xdr:cNvSpPr txBox="1"/>
      </xdr:nvSpPr>
      <xdr:spPr>
        <a:xfrm>
          <a:off x="22199600" y="17991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138068</xdr:rowOff>
    </xdr:from>
    <xdr:to>
      <xdr:col>116</xdr:col>
      <xdr:colOff>114300</xdr:colOff>
      <xdr:row>106</xdr:row>
      <xdr:rowOff>68218</xdr:rowOff>
    </xdr:to>
    <xdr:sp macro="" textlink="">
      <xdr:nvSpPr>
        <xdr:cNvPr id="690" name="フローチャート: 判断 689"/>
        <xdr:cNvSpPr/>
      </xdr:nvSpPr>
      <xdr:spPr>
        <a:xfrm>
          <a:off x="22110700" y="1814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691" name="フローチャート: 判断 690"/>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162561</xdr:rowOff>
    </xdr:from>
    <xdr:to>
      <xdr:col>107</xdr:col>
      <xdr:colOff>101600</xdr:colOff>
      <xdr:row>105</xdr:row>
      <xdr:rowOff>92711</xdr:rowOff>
    </xdr:to>
    <xdr:sp macro="" textlink="">
      <xdr:nvSpPr>
        <xdr:cNvPr id="692" name="フローチャート: 判断 691"/>
        <xdr:cNvSpPr/>
      </xdr:nvSpPr>
      <xdr:spPr>
        <a:xfrm>
          <a:off x="20383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3" name="テキスト ボックス 69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4" name="テキスト ボックス 69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5" name="テキスト ボックス 69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6" name="テキスト ボックス 69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7" name="テキスト ボックス 69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159294</xdr:rowOff>
    </xdr:from>
    <xdr:to>
      <xdr:col>116</xdr:col>
      <xdr:colOff>114300</xdr:colOff>
      <xdr:row>107</xdr:row>
      <xdr:rowOff>89444</xdr:rowOff>
    </xdr:to>
    <xdr:sp macro="" textlink="">
      <xdr:nvSpPr>
        <xdr:cNvPr id="698" name="楕円 697"/>
        <xdr:cNvSpPr/>
      </xdr:nvSpPr>
      <xdr:spPr>
        <a:xfrm>
          <a:off x="221107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137721</xdr:rowOff>
    </xdr:from>
    <xdr:ext cx="469744" cy="259045"/>
    <xdr:sp macro="" textlink="">
      <xdr:nvSpPr>
        <xdr:cNvPr id="699" name="【公民館】&#10;一人当たり面積該当値テキスト"/>
        <xdr:cNvSpPr txBox="1"/>
      </xdr:nvSpPr>
      <xdr:spPr>
        <a:xfrm>
          <a:off x="22199600" y="1831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159294</xdr:rowOff>
    </xdr:from>
    <xdr:to>
      <xdr:col>112</xdr:col>
      <xdr:colOff>38100</xdr:colOff>
      <xdr:row>107</xdr:row>
      <xdr:rowOff>89444</xdr:rowOff>
    </xdr:to>
    <xdr:sp macro="" textlink="">
      <xdr:nvSpPr>
        <xdr:cNvPr id="700" name="楕円 699"/>
        <xdr:cNvSpPr/>
      </xdr:nvSpPr>
      <xdr:spPr>
        <a:xfrm>
          <a:off x="21272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38644</xdr:rowOff>
    </xdr:from>
    <xdr:to>
      <xdr:col>116</xdr:col>
      <xdr:colOff>63500</xdr:colOff>
      <xdr:row>107</xdr:row>
      <xdr:rowOff>38644</xdr:rowOff>
    </xdr:to>
    <xdr:cxnSp macro="">
      <xdr:nvCxnSpPr>
        <xdr:cNvPr id="701" name="直線コネクタ 700"/>
        <xdr:cNvCxnSpPr/>
      </xdr:nvCxnSpPr>
      <xdr:spPr>
        <a:xfrm>
          <a:off x="21323300" y="1838379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159294</xdr:rowOff>
    </xdr:from>
    <xdr:to>
      <xdr:col>107</xdr:col>
      <xdr:colOff>101600</xdr:colOff>
      <xdr:row>107</xdr:row>
      <xdr:rowOff>89444</xdr:rowOff>
    </xdr:to>
    <xdr:sp macro="" textlink="">
      <xdr:nvSpPr>
        <xdr:cNvPr id="702" name="楕円 701"/>
        <xdr:cNvSpPr/>
      </xdr:nvSpPr>
      <xdr:spPr>
        <a:xfrm>
          <a:off x="20383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38644</xdr:rowOff>
    </xdr:from>
    <xdr:to>
      <xdr:col>111</xdr:col>
      <xdr:colOff>177800</xdr:colOff>
      <xdr:row>107</xdr:row>
      <xdr:rowOff>38644</xdr:rowOff>
    </xdr:to>
    <xdr:cxnSp macro="">
      <xdr:nvCxnSpPr>
        <xdr:cNvPr id="703" name="直線コネクタ 702"/>
        <xdr:cNvCxnSpPr/>
      </xdr:nvCxnSpPr>
      <xdr:spPr>
        <a:xfrm>
          <a:off x="20434300" y="183837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171285</xdr:rowOff>
    </xdr:from>
    <xdr:ext cx="469744" cy="259045"/>
    <xdr:sp macro="" textlink="">
      <xdr:nvSpPr>
        <xdr:cNvPr id="704" name="n_1aveValue【公民館】&#10;一人当たり面積"/>
        <xdr:cNvSpPr txBox="1"/>
      </xdr:nvSpPr>
      <xdr:spPr>
        <a:xfrm>
          <a:off x="210757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109238</xdr:rowOff>
    </xdr:from>
    <xdr:ext cx="469744" cy="259045"/>
    <xdr:sp macro="" textlink="">
      <xdr:nvSpPr>
        <xdr:cNvPr id="705" name="n_2aveValue【公民館】&#10;一人当たり面積"/>
        <xdr:cNvSpPr txBox="1"/>
      </xdr:nvSpPr>
      <xdr:spPr>
        <a:xfrm>
          <a:off x="20199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80571</xdr:rowOff>
    </xdr:from>
    <xdr:ext cx="469744" cy="259045"/>
    <xdr:sp macro="" textlink="">
      <xdr:nvSpPr>
        <xdr:cNvPr id="706" name="n_1mainValue【公民館】&#10;一人当たり面積"/>
        <xdr:cNvSpPr txBox="1"/>
      </xdr:nvSpPr>
      <xdr:spPr>
        <a:xfrm>
          <a:off x="21075727" y="184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80571</xdr:rowOff>
    </xdr:from>
    <xdr:ext cx="469744" cy="259045"/>
    <xdr:sp macro="" textlink="">
      <xdr:nvSpPr>
        <xdr:cNvPr id="707" name="n_2mainValue【公民館】&#10;一人当たり面積"/>
        <xdr:cNvSpPr txBox="1"/>
      </xdr:nvSpPr>
      <xdr:spPr>
        <a:xfrm>
          <a:off x="20199427" y="184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8" name="正方形/長方形 70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9" name="正方形/長方形 70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0" name="テキスト ボックス 70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学校施設の有形固定資産減価償却率が</a:t>
          </a:r>
          <a:r>
            <a:rPr kumimoji="1" lang="en-US" altLang="ja-JP" sz="1300">
              <a:latin typeface="ＭＳ Ｐゴシック" panose="020B0600070205080204" pitchFamily="50" charset="-128"/>
              <a:ea typeface="ＭＳ Ｐゴシック" panose="020B0600070205080204" pitchFamily="50" charset="-128"/>
            </a:rPr>
            <a:t>72.1</a:t>
          </a:r>
          <a:r>
            <a:rPr kumimoji="1" lang="ja-JP" altLang="en-US" sz="1300">
              <a:latin typeface="ＭＳ Ｐゴシック" panose="020B0600070205080204" pitchFamily="50" charset="-128"/>
              <a:ea typeface="ＭＳ Ｐゴシック" panose="020B0600070205080204" pitchFamily="50" charset="-128"/>
            </a:rPr>
            <a:t>％、公民館も</a:t>
          </a:r>
          <a:r>
            <a:rPr kumimoji="1" lang="en-US" altLang="ja-JP" sz="1300">
              <a:latin typeface="ＭＳ Ｐゴシック" panose="020B0600070205080204" pitchFamily="50" charset="-128"/>
              <a:ea typeface="ＭＳ Ｐゴシック" panose="020B0600070205080204" pitchFamily="50" charset="-128"/>
            </a:rPr>
            <a:t>65.2</a:t>
          </a:r>
          <a:r>
            <a:rPr kumimoji="1" lang="ja-JP" altLang="en-US" sz="1300">
              <a:latin typeface="ＭＳ Ｐゴシック" panose="020B0600070205080204" pitchFamily="50" charset="-128"/>
              <a:ea typeface="ＭＳ Ｐゴシック" panose="020B0600070205080204" pitchFamily="50" charset="-128"/>
            </a:rPr>
            <a:t>％と比較的高い数値となっている。町内の小中学校や地区公民館は昭和</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年にかけて建築されたものが多く、更新時期を迎えている。公共施設総合管理計画や劣化状況調査などを経て、先行的に、老朽化や劣化の著しい神保原小学校と上里北中学校については平成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年度（令和元年度）の改修にむけ準備を行っている。これらを含め、上里町においても公共施設の老朽化対策が大きな課題となっているが、今後、公共施設等個別施設計画（令和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年度策定見込）や、公共施設立地適正化計画（令和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年度策定見込）に基づき、計画的な更新を行っていく必要である。</a:t>
          </a:r>
        </a:p>
        <a:p>
          <a:r>
            <a:rPr kumimoji="1" lang="ja-JP" altLang="en-US" sz="1300">
              <a:latin typeface="ＭＳ Ｐゴシック" panose="020B0600070205080204" pitchFamily="50" charset="-128"/>
              <a:ea typeface="ＭＳ Ｐゴシック" panose="020B0600070205080204" pitchFamily="50" charset="-128"/>
            </a:rPr>
            <a:t>　また、認定こども園等の一人当たり面積が低くなっているが、これは、公立保育所が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園、民間保育所等が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園と、民間の比率が高いことによるもの。また、児童館の一人当たり面積が多くなっているのは、町内五つの小学校すべてに公立の児童館が配置されていることによるもの。</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埼玉県上里町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31,227
30,037
29.18
10,098,102
9,350,333
679,844
6,009,436
8,176,470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25908</xdr:rowOff>
    </xdr:from>
    <xdr:to>
      <xdr:col>24</xdr:col>
      <xdr:colOff>62865</xdr:colOff>
      <xdr:row>40</xdr:row>
      <xdr:rowOff>76200</xdr:rowOff>
    </xdr:to>
    <xdr:cxnSp macro="">
      <xdr:nvCxnSpPr>
        <xdr:cNvPr id="54" name="直線コネクタ 53"/>
        <xdr:cNvCxnSpPr/>
      </xdr:nvCxnSpPr>
      <xdr:spPr>
        <a:xfrm flipV="1">
          <a:off x="4634865" y="5683758"/>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80027</xdr:rowOff>
    </xdr:from>
    <xdr:ext cx="405111" cy="259045"/>
    <xdr:sp macro="" textlink="">
      <xdr:nvSpPr>
        <xdr:cNvPr id="55" name="【図書館】&#10;有形固定資産減価償却率最小値テキスト"/>
        <xdr:cNvSpPr txBox="1"/>
      </xdr:nvSpPr>
      <xdr:spPr>
        <a:xfrm>
          <a:off x="4673600" y="693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76200</xdr:rowOff>
    </xdr:from>
    <xdr:to>
      <xdr:col>24</xdr:col>
      <xdr:colOff>152400</xdr:colOff>
      <xdr:row>40</xdr:row>
      <xdr:rowOff>76200</xdr:rowOff>
    </xdr:to>
    <xdr:cxnSp macro="">
      <xdr:nvCxnSpPr>
        <xdr:cNvPr id="56" name="直線コネクタ 55"/>
        <xdr:cNvCxnSpPr/>
      </xdr:nvCxnSpPr>
      <xdr:spPr>
        <a:xfrm>
          <a:off x="4546600" y="693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144035</xdr:rowOff>
    </xdr:from>
    <xdr:ext cx="405111" cy="259045"/>
    <xdr:sp macro="" textlink="">
      <xdr:nvSpPr>
        <xdr:cNvPr id="57" name="【図書館】&#10;有形固定資産減価償却率最大値テキスト"/>
        <xdr:cNvSpPr txBox="1"/>
      </xdr:nvSpPr>
      <xdr:spPr>
        <a:xfrm>
          <a:off x="4673600" y="545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25908</xdr:rowOff>
    </xdr:from>
    <xdr:to>
      <xdr:col>24</xdr:col>
      <xdr:colOff>152400</xdr:colOff>
      <xdr:row>33</xdr:row>
      <xdr:rowOff>25908</xdr:rowOff>
    </xdr:to>
    <xdr:cxnSp macro="">
      <xdr:nvCxnSpPr>
        <xdr:cNvPr id="58" name="直線コネクタ 57"/>
        <xdr:cNvCxnSpPr/>
      </xdr:nvCxnSpPr>
      <xdr:spPr>
        <a:xfrm>
          <a:off x="4546600" y="5683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18559</xdr:rowOff>
    </xdr:from>
    <xdr:ext cx="405111" cy="259045"/>
    <xdr:sp macro="" textlink="">
      <xdr:nvSpPr>
        <xdr:cNvPr id="59" name="【図書館】&#10;有形固定資産減価償却率平均値テキスト"/>
        <xdr:cNvSpPr txBox="1"/>
      </xdr:nvSpPr>
      <xdr:spPr>
        <a:xfrm>
          <a:off x="4673600" y="61907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167132</xdr:rowOff>
    </xdr:from>
    <xdr:to>
      <xdr:col>24</xdr:col>
      <xdr:colOff>114300</xdr:colOff>
      <xdr:row>37</xdr:row>
      <xdr:rowOff>97282</xdr:rowOff>
    </xdr:to>
    <xdr:sp macro="" textlink="">
      <xdr:nvSpPr>
        <xdr:cNvPr id="60" name="フローチャート: 判断 59"/>
        <xdr:cNvSpPr/>
      </xdr:nvSpPr>
      <xdr:spPr>
        <a:xfrm>
          <a:off x="4584700" y="633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107696</xdr:rowOff>
    </xdr:from>
    <xdr:to>
      <xdr:col>20</xdr:col>
      <xdr:colOff>38100</xdr:colOff>
      <xdr:row>38</xdr:row>
      <xdr:rowOff>37846</xdr:rowOff>
    </xdr:to>
    <xdr:sp macro="" textlink="">
      <xdr:nvSpPr>
        <xdr:cNvPr id="61" name="フローチャート: 判断 60"/>
        <xdr:cNvSpPr/>
      </xdr:nvSpPr>
      <xdr:spPr>
        <a:xfrm>
          <a:off x="3746500" y="64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57404</xdr:rowOff>
    </xdr:from>
    <xdr:to>
      <xdr:col>15</xdr:col>
      <xdr:colOff>101600</xdr:colOff>
      <xdr:row>38</xdr:row>
      <xdr:rowOff>159004</xdr:rowOff>
    </xdr:to>
    <xdr:sp macro="" textlink="">
      <xdr:nvSpPr>
        <xdr:cNvPr id="62" name="フローチャート: 判断 61"/>
        <xdr:cNvSpPr/>
      </xdr:nvSpPr>
      <xdr:spPr>
        <a:xfrm>
          <a:off x="2857500" y="657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82550</xdr:rowOff>
    </xdr:from>
    <xdr:to>
      <xdr:col>24</xdr:col>
      <xdr:colOff>114300</xdr:colOff>
      <xdr:row>38</xdr:row>
      <xdr:rowOff>12700</xdr:rowOff>
    </xdr:to>
    <xdr:sp macro="" textlink="">
      <xdr:nvSpPr>
        <xdr:cNvPr id="68" name="楕円 67"/>
        <xdr:cNvSpPr/>
      </xdr:nvSpPr>
      <xdr:spPr>
        <a:xfrm>
          <a:off x="4584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60977</xdr:rowOff>
    </xdr:from>
    <xdr:ext cx="405111" cy="259045"/>
    <xdr:sp macro="" textlink="">
      <xdr:nvSpPr>
        <xdr:cNvPr id="69" name="【図書館】&#10;有形固定資産減価償却率該当値テキスト"/>
        <xdr:cNvSpPr txBox="1"/>
      </xdr:nvSpPr>
      <xdr:spPr>
        <a:xfrm>
          <a:off x="4673600"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128270</xdr:rowOff>
    </xdr:from>
    <xdr:to>
      <xdr:col>20</xdr:col>
      <xdr:colOff>38100</xdr:colOff>
      <xdr:row>38</xdr:row>
      <xdr:rowOff>58420</xdr:rowOff>
    </xdr:to>
    <xdr:sp macro="" textlink="">
      <xdr:nvSpPr>
        <xdr:cNvPr id="70" name="楕円 69"/>
        <xdr:cNvSpPr/>
      </xdr:nvSpPr>
      <xdr:spPr>
        <a:xfrm>
          <a:off x="3746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133350</xdr:rowOff>
    </xdr:from>
    <xdr:to>
      <xdr:col>24</xdr:col>
      <xdr:colOff>63500</xdr:colOff>
      <xdr:row>38</xdr:row>
      <xdr:rowOff>7620</xdr:rowOff>
    </xdr:to>
    <xdr:cxnSp macro="">
      <xdr:nvCxnSpPr>
        <xdr:cNvPr id="71" name="直線コネクタ 70"/>
        <xdr:cNvCxnSpPr/>
      </xdr:nvCxnSpPr>
      <xdr:spPr>
        <a:xfrm flipV="1">
          <a:off x="3797300" y="64770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2540</xdr:rowOff>
    </xdr:from>
    <xdr:to>
      <xdr:col>15</xdr:col>
      <xdr:colOff>101600</xdr:colOff>
      <xdr:row>38</xdr:row>
      <xdr:rowOff>104140</xdr:rowOff>
    </xdr:to>
    <xdr:sp macro="" textlink="">
      <xdr:nvSpPr>
        <xdr:cNvPr id="72" name="楕円 71"/>
        <xdr:cNvSpPr/>
      </xdr:nvSpPr>
      <xdr:spPr>
        <a:xfrm>
          <a:off x="2857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7620</xdr:rowOff>
    </xdr:from>
    <xdr:to>
      <xdr:col>19</xdr:col>
      <xdr:colOff>177800</xdr:colOff>
      <xdr:row>38</xdr:row>
      <xdr:rowOff>53340</xdr:rowOff>
    </xdr:to>
    <xdr:cxnSp macro="">
      <xdr:nvCxnSpPr>
        <xdr:cNvPr id="73" name="直線コネクタ 72"/>
        <xdr:cNvCxnSpPr/>
      </xdr:nvCxnSpPr>
      <xdr:spPr>
        <a:xfrm flipV="1">
          <a:off x="2908300" y="65227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54373</xdr:rowOff>
    </xdr:from>
    <xdr:ext cx="405111" cy="259045"/>
    <xdr:sp macro="" textlink="">
      <xdr:nvSpPr>
        <xdr:cNvPr id="74" name="n_1aveValue【図書館】&#10;有形固定資産減価償却率"/>
        <xdr:cNvSpPr txBox="1"/>
      </xdr:nvSpPr>
      <xdr:spPr>
        <a:xfrm>
          <a:off x="3582044" y="622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150131</xdr:rowOff>
    </xdr:from>
    <xdr:ext cx="405111" cy="259045"/>
    <xdr:sp macro="" textlink="">
      <xdr:nvSpPr>
        <xdr:cNvPr id="75" name="n_2aveValue【図書館】&#10;有形固定資産減価償却率"/>
        <xdr:cNvSpPr txBox="1"/>
      </xdr:nvSpPr>
      <xdr:spPr>
        <a:xfrm>
          <a:off x="2705744" y="666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49547</xdr:rowOff>
    </xdr:from>
    <xdr:ext cx="405111" cy="259045"/>
    <xdr:sp macro="" textlink="">
      <xdr:nvSpPr>
        <xdr:cNvPr id="76" name="n_1mainValue【図書館】&#10;有形固定資産減価償却率"/>
        <xdr:cNvSpPr txBox="1"/>
      </xdr:nvSpPr>
      <xdr:spPr>
        <a:xfrm>
          <a:off x="35820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120667</xdr:rowOff>
    </xdr:from>
    <xdr:ext cx="405111" cy="259045"/>
    <xdr:sp macro="" textlink="">
      <xdr:nvSpPr>
        <xdr:cNvPr id="77" name="n_2mainValue【図書館】&#10;有形固定資産減価償却率"/>
        <xdr:cNvSpPr txBox="1"/>
      </xdr:nvSpPr>
      <xdr:spPr>
        <a:xfrm>
          <a:off x="2705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9" name="テキスト ボックス 8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1" name="テキスト ボックス 90"/>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3" name="テキスト ボックス 92"/>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5" name="テキスト ボックス 94"/>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7" name="テキスト ボックス 96"/>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9" name="テキスト ボックス 98"/>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166007</xdr:rowOff>
    </xdr:from>
    <xdr:to>
      <xdr:col>54</xdr:col>
      <xdr:colOff>189865</xdr:colOff>
      <xdr:row>41</xdr:row>
      <xdr:rowOff>24493</xdr:rowOff>
    </xdr:to>
    <xdr:cxnSp macro="">
      <xdr:nvCxnSpPr>
        <xdr:cNvPr id="103" name="直線コネクタ 102"/>
        <xdr:cNvCxnSpPr/>
      </xdr:nvCxnSpPr>
      <xdr:spPr>
        <a:xfrm flipV="1">
          <a:off x="10476865" y="58238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28320</xdr:rowOff>
    </xdr:from>
    <xdr:ext cx="469744" cy="259045"/>
    <xdr:sp macro="" textlink="">
      <xdr:nvSpPr>
        <xdr:cNvPr id="104" name="【図書館】&#10;一人当たり面積最小値テキスト"/>
        <xdr:cNvSpPr txBox="1"/>
      </xdr:nvSpPr>
      <xdr:spPr>
        <a:xfrm>
          <a:off x="10515600" y="705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24493</xdr:rowOff>
    </xdr:from>
    <xdr:to>
      <xdr:col>55</xdr:col>
      <xdr:colOff>88900</xdr:colOff>
      <xdr:row>41</xdr:row>
      <xdr:rowOff>24493</xdr:rowOff>
    </xdr:to>
    <xdr:cxnSp macro="">
      <xdr:nvCxnSpPr>
        <xdr:cNvPr id="105" name="直線コネクタ 104"/>
        <xdr:cNvCxnSpPr/>
      </xdr:nvCxnSpPr>
      <xdr:spPr>
        <a:xfrm>
          <a:off x="10388600" y="7053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112684</xdr:rowOff>
    </xdr:from>
    <xdr:ext cx="469744" cy="259045"/>
    <xdr:sp macro="" textlink="">
      <xdr:nvSpPr>
        <xdr:cNvPr id="106" name="【図書館】&#10;一人当たり面積最大値テキスト"/>
        <xdr:cNvSpPr txBox="1"/>
      </xdr:nvSpPr>
      <xdr:spPr>
        <a:xfrm>
          <a:off x="10515600" y="559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166007</xdr:rowOff>
    </xdr:from>
    <xdr:to>
      <xdr:col>55</xdr:col>
      <xdr:colOff>88900</xdr:colOff>
      <xdr:row>33</xdr:row>
      <xdr:rowOff>166007</xdr:rowOff>
    </xdr:to>
    <xdr:cxnSp macro="">
      <xdr:nvCxnSpPr>
        <xdr:cNvPr id="107" name="直線コネクタ 106"/>
        <xdr:cNvCxnSpPr/>
      </xdr:nvCxnSpPr>
      <xdr:spPr>
        <a:xfrm>
          <a:off x="10388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97263</xdr:rowOff>
    </xdr:from>
    <xdr:ext cx="469744" cy="259045"/>
    <xdr:sp macro="" textlink="">
      <xdr:nvSpPr>
        <xdr:cNvPr id="108" name="【図書館】&#10;一人当たり面積平均値テキスト"/>
        <xdr:cNvSpPr txBox="1"/>
      </xdr:nvSpPr>
      <xdr:spPr>
        <a:xfrm>
          <a:off x="10515600" y="6440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74385</xdr:rowOff>
    </xdr:from>
    <xdr:to>
      <xdr:col>55</xdr:col>
      <xdr:colOff>50800</xdr:colOff>
      <xdr:row>39</xdr:row>
      <xdr:rowOff>4535</xdr:rowOff>
    </xdr:to>
    <xdr:sp macro="" textlink="">
      <xdr:nvSpPr>
        <xdr:cNvPr id="109" name="フローチャート: 判断 108"/>
        <xdr:cNvSpPr/>
      </xdr:nvSpPr>
      <xdr:spPr>
        <a:xfrm>
          <a:off x="104267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52615</xdr:rowOff>
    </xdr:from>
    <xdr:to>
      <xdr:col>50</xdr:col>
      <xdr:colOff>165100</xdr:colOff>
      <xdr:row>38</xdr:row>
      <xdr:rowOff>154215</xdr:rowOff>
    </xdr:to>
    <xdr:sp macro="" textlink="">
      <xdr:nvSpPr>
        <xdr:cNvPr id="110" name="フローチャート: 判断 109"/>
        <xdr:cNvSpPr/>
      </xdr:nvSpPr>
      <xdr:spPr>
        <a:xfrm>
          <a:off x="9588500" y="656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1" name="フローチャート: 判断 110"/>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161472</xdr:rowOff>
    </xdr:from>
    <xdr:to>
      <xdr:col>55</xdr:col>
      <xdr:colOff>50800</xdr:colOff>
      <xdr:row>39</xdr:row>
      <xdr:rowOff>91622</xdr:rowOff>
    </xdr:to>
    <xdr:sp macro="" textlink="">
      <xdr:nvSpPr>
        <xdr:cNvPr id="117" name="楕円 116"/>
        <xdr:cNvSpPr/>
      </xdr:nvSpPr>
      <xdr:spPr>
        <a:xfrm>
          <a:off x="10426700" y="667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139899</xdr:rowOff>
    </xdr:from>
    <xdr:ext cx="469744" cy="259045"/>
    <xdr:sp macro="" textlink="">
      <xdr:nvSpPr>
        <xdr:cNvPr id="118" name="【図書館】&#10;一人当たり面積該当値テキスト"/>
        <xdr:cNvSpPr txBox="1"/>
      </xdr:nvSpPr>
      <xdr:spPr>
        <a:xfrm>
          <a:off x="10515600" y="665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161472</xdr:rowOff>
    </xdr:from>
    <xdr:to>
      <xdr:col>50</xdr:col>
      <xdr:colOff>165100</xdr:colOff>
      <xdr:row>39</xdr:row>
      <xdr:rowOff>91622</xdr:rowOff>
    </xdr:to>
    <xdr:sp macro="" textlink="">
      <xdr:nvSpPr>
        <xdr:cNvPr id="119" name="楕円 118"/>
        <xdr:cNvSpPr/>
      </xdr:nvSpPr>
      <xdr:spPr>
        <a:xfrm>
          <a:off x="9588500" y="667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40822</xdr:rowOff>
    </xdr:from>
    <xdr:to>
      <xdr:col>55</xdr:col>
      <xdr:colOff>0</xdr:colOff>
      <xdr:row>39</xdr:row>
      <xdr:rowOff>40822</xdr:rowOff>
    </xdr:to>
    <xdr:cxnSp macro="">
      <xdr:nvCxnSpPr>
        <xdr:cNvPr id="120" name="直線コネクタ 119"/>
        <xdr:cNvCxnSpPr/>
      </xdr:nvCxnSpPr>
      <xdr:spPr>
        <a:xfrm>
          <a:off x="9639300" y="67273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161472</xdr:rowOff>
    </xdr:from>
    <xdr:to>
      <xdr:col>46</xdr:col>
      <xdr:colOff>38100</xdr:colOff>
      <xdr:row>39</xdr:row>
      <xdr:rowOff>91622</xdr:rowOff>
    </xdr:to>
    <xdr:sp macro="" textlink="">
      <xdr:nvSpPr>
        <xdr:cNvPr id="121" name="楕円 120"/>
        <xdr:cNvSpPr/>
      </xdr:nvSpPr>
      <xdr:spPr>
        <a:xfrm>
          <a:off x="8699500" y="667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40822</xdr:rowOff>
    </xdr:from>
    <xdr:to>
      <xdr:col>50</xdr:col>
      <xdr:colOff>114300</xdr:colOff>
      <xdr:row>39</xdr:row>
      <xdr:rowOff>40822</xdr:rowOff>
    </xdr:to>
    <xdr:cxnSp macro="">
      <xdr:nvCxnSpPr>
        <xdr:cNvPr id="122" name="直線コネクタ 121"/>
        <xdr:cNvCxnSpPr/>
      </xdr:nvCxnSpPr>
      <xdr:spPr>
        <a:xfrm>
          <a:off x="8750300" y="67273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170741</xdr:rowOff>
    </xdr:from>
    <xdr:ext cx="469744" cy="259045"/>
    <xdr:sp macro="" textlink="">
      <xdr:nvSpPr>
        <xdr:cNvPr id="123" name="n_1aveValue【図書館】&#10;一人当たり面積"/>
        <xdr:cNvSpPr txBox="1"/>
      </xdr:nvSpPr>
      <xdr:spPr>
        <a:xfrm>
          <a:off x="9391727" y="634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24"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82749</xdr:rowOff>
    </xdr:from>
    <xdr:ext cx="469744" cy="259045"/>
    <xdr:sp macro="" textlink="">
      <xdr:nvSpPr>
        <xdr:cNvPr id="125" name="n_1mainValue【図書館】&#10;一人当たり面積"/>
        <xdr:cNvSpPr txBox="1"/>
      </xdr:nvSpPr>
      <xdr:spPr>
        <a:xfrm>
          <a:off x="9391727" y="676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82749</xdr:rowOff>
    </xdr:from>
    <xdr:ext cx="469744" cy="259045"/>
    <xdr:sp macro="" textlink="">
      <xdr:nvSpPr>
        <xdr:cNvPr id="126" name="n_2mainValue【図書館】&#10;一人当たり面積"/>
        <xdr:cNvSpPr txBox="1"/>
      </xdr:nvSpPr>
      <xdr:spPr>
        <a:xfrm>
          <a:off x="8515427" y="676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83820</xdr:rowOff>
    </xdr:from>
    <xdr:to>
      <xdr:col>24</xdr:col>
      <xdr:colOff>62865</xdr:colOff>
      <xdr:row>64</xdr:row>
      <xdr:rowOff>19050</xdr:rowOff>
    </xdr:to>
    <xdr:cxnSp macro="">
      <xdr:nvCxnSpPr>
        <xdr:cNvPr id="151" name="直線コネクタ 150"/>
        <xdr:cNvCxnSpPr/>
      </xdr:nvCxnSpPr>
      <xdr:spPr>
        <a:xfrm flipV="1">
          <a:off x="4634865" y="968502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22877</xdr:rowOff>
    </xdr:from>
    <xdr:ext cx="405111" cy="259045"/>
    <xdr:sp macro="" textlink="">
      <xdr:nvSpPr>
        <xdr:cNvPr id="152" name="【体育館・プール】&#10;有形固定資産減価償却率最小値テキスト"/>
        <xdr:cNvSpPr txBox="1"/>
      </xdr:nvSpPr>
      <xdr:spPr>
        <a:xfrm>
          <a:off x="4673600" y="1099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19050</xdr:rowOff>
    </xdr:from>
    <xdr:to>
      <xdr:col>24</xdr:col>
      <xdr:colOff>152400</xdr:colOff>
      <xdr:row>64</xdr:row>
      <xdr:rowOff>19050</xdr:rowOff>
    </xdr:to>
    <xdr:cxnSp macro="">
      <xdr:nvCxnSpPr>
        <xdr:cNvPr id="153" name="直線コネクタ 152"/>
        <xdr:cNvCxnSpPr/>
      </xdr:nvCxnSpPr>
      <xdr:spPr>
        <a:xfrm>
          <a:off x="4546600" y="1099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30497</xdr:rowOff>
    </xdr:from>
    <xdr:ext cx="405111" cy="259045"/>
    <xdr:sp macro="" textlink="">
      <xdr:nvSpPr>
        <xdr:cNvPr id="154" name="【体育館・プール】&#10;有形固定資産減価償却率最大値テキスト"/>
        <xdr:cNvSpPr txBox="1"/>
      </xdr:nvSpPr>
      <xdr:spPr>
        <a:xfrm>
          <a:off x="46736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83820</xdr:rowOff>
    </xdr:from>
    <xdr:to>
      <xdr:col>24</xdr:col>
      <xdr:colOff>152400</xdr:colOff>
      <xdr:row>56</xdr:row>
      <xdr:rowOff>83820</xdr:rowOff>
    </xdr:to>
    <xdr:cxnSp macro="">
      <xdr:nvCxnSpPr>
        <xdr:cNvPr id="155" name="直線コネクタ 154"/>
        <xdr:cNvCxnSpPr/>
      </xdr:nvCxnSpPr>
      <xdr:spPr>
        <a:xfrm>
          <a:off x="4546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80027</xdr:rowOff>
    </xdr:from>
    <xdr:ext cx="405111" cy="259045"/>
    <xdr:sp macro="" textlink="">
      <xdr:nvSpPr>
        <xdr:cNvPr id="156" name="【体育館・プール】&#10;有形固定資産減価償却率平均値テキスト"/>
        <xdr:cNvSpPr txBox="1"/>
      </xdr:nvSpPr>
      <xdr:spPr>
        <a:xfrm>
          <a:off x="4673600" y="1019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101600</xdr:rowOff>
    </xdr:from>
    <xdr:to>
      <xdr:col>24</xdr:col>
      <xdr:colOff>114300</xdr:colOff>
      <xdr:row>60</xdr:row>
      <xdr:rowOff>31750</xdr:rowOff>
    </xdr:to>
    <xdr:sp macro="" textlink="">
      <xdr:nvSpPr>
        <xdr:cNvPr id="157" name="フローチャート: 判断 156"/>
        <xdr:cNvSpPr/>
      </xdr:nvSpPr>
      <xdr:spPr>
        <a:xfrm>
          <a:off x="4584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82550</xdr:rowOff>
    </xdr:from>
    <xdr:to>
      <xdr:col>20</xdr:col>
      <xdr:colOff>38100</xdr:colOff>
      <xdr:row>60</xdr:row>
      <xdr:rowOff>12700</xdr:rowOff>
    </xdr:to>
    <xdr:sp macro="" textlink="">
      <xdr:nvSpPr>
        <xdr:cNvPr id="158" name="フローチャート: 判断 157"/>
        <xdr:cNvSpPr/>
      </xdr:nvSpPr>
      <xdr:spPr>
        <a:xfrm>
          <a:off x="3746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128270</xdr:rowOff>
    </xdr:from>
    <xdr:to>
      <xdr:col>15</xdr:col>
      <xdr:colOff>101600</xdr:colOff>
      <xdr:row>60</xdr:row>
      <xdr:rowOff>58420</xdr:rowOff>
    </xdr:to>
    <xdr:sp macro="" textlink="">
      <xdr:nvSpPr>
        <xdr:cNvPr id="159" name="フローチャート: 判断 158"/>
        <xdr:cNvSpPr/>
      </xdr:nvSpPr>
      <xdr:spPr>
        <a:xfrm>
          <a:off x="2857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73025</xdr:rowOff>
    </xdr:from>
    <xdr:to>
      <xdr:col>24</xdr:col>
      <xdr:colOff>114300</xdr:colOff>
      <xdr:row>59</xdr:row>
      <xdr:rowOff>3175</xdr:rowOff>
    </xdr:to>
    <xdr:sp macro="" textlink="">
      <xdr:nvSpPr>
        <xdr:cNvPr id="165" name="楕円 164"/>
        <xdr:cNvSpPr/>
      </xdr:nvSpPr>
      <xdr:spPr>
        <a:xfrm>
          <a:off x="4584700" y="100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95902</xdr:rowOff>
    </xdr:from>
    <xdr:ext cx="405111" cy="259045"/>
    <xdr:sp macro="" textlink="">
      <xdr:nvSpPr>
        <xdr:cNvPr id="166" name="【体育館・プール】&#10;有形固定資産減価償却率該当値テキスト"/>
        <xdr:cNvSpPr txBox="1"/>
      </xdr:nvSpPr>
      <xdr:spPr>
        <a:xfrm>
          <a:off x="4673600" y="986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118745</xdr:rowOff>
    </xdr:from>
    <xdr:to>
      <xdr:col>20</xdr:col>
      <xdr:colOff>38100</xdr:colOff>
      <xdr:row>59</xdr:row>
      <xdr:rowOff>48895</xdr:rowOff>
    </xdr:to>
    <xdr:sp macro="" textlink="">
      <xdr:nvSpPr>
        <xdr:cNvPr id="167" name="楕円 166"/>
        <xdr:cNvSpPr/>
      </xdr:nvSpPr>
      <xdr:spPr>
        <a:xfrm>
          <a:off x="3746500" y="100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123825</xdr:rowOff>
    </xdr:from>
    <xdr:to>
      <xdr:col>24</xdr:col>
      <xdr:colOff>63500</xdr:colOff>
      <xdr:row>58</xdr:row>
      <xdr:rowOff>169545</xdr:rowOff>
    </xdr:to>
    <xdr:cxnSp macro="">
      <xdr:nvCxnSpPr>
        <xdr:cNvPr id="168" name="直線コネクタ 167"/>
        <xdr:cNvCxnSpPr/>
      </xdr:nvCxnSpPr>
      <xdr:spPr>
        <a:xfrm flipV="1">
          <a:off x="3797300" y="1006792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162560</xdr:rowOff>
    </xdr:from>
    <xdr:to>
      <xdr:col>15</xdr:col>
      <xdr:colOff>101600</xdr:colOff>
      <xdr:row>59</xdr:row>
      <xdr:rowOff>92710</xdr:rowOff>
    </xdr:to>
    <xdr:sp macro="" textlink="">
      <xdr:nvSpPr>
        <xdr:cNvPr id="169" name="楕円 168"/>
        <xdr:cNvSpPr/>
      </xdr:nvSpPr>
      <xdr:spPr>
        <a:xfrm>
          <a:off x="2857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169545</xdr:rowOff>
    </xdr:from>
    <xdr:to>
      <xdr:col>19</xdr:col>
      <xdr:colOff>177800</xdr:colOff>
      <xdr:row>59</xdr:row>
      <xdr:rowOff>41910</xdr:rowOff>
    </xdr:to>
    <xdr:cxnSp macro="">
      <xdr:nvCxnSpPr>
        <xdr:cNvPr id="170" name="直線コネクタ 169"/>
        <xdr:cNvCxnSpPr/>
      </xdr:nvCxnSpPr>
      <xdr:spPr>
        <a:xfrm flipV="1">
          <a:off x="2908300" y="1011364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3827</xdr:rowOff>
    </xdr:from>
    <xdr:ext cx="405111" cy="259045"/>
    <xdr:sp macro="" textlink="">
      <xdr:nvSpPr>
        <xdr:cNvPr id="171" name="n_1aveValue【体育館・プール】&#10;有形固定資産減価償却率"/>
        <xdr:cNvSpPr txBox="1"/>
      </xdr:nvSpPr>
      <xdr:spPr>
        <a:xfrm>
          <a:off x="35820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49547</xdr:rowOff>
    </xdr:from>
    <xdr:ext cx="405111" cy="259045"/>
    <xdr:sp macro="" textlink="">
      <xdr:nvSpPr>
        <xdr:cNvPr id="172" name="n_2aveValue【体育館・プール】&#10;有形固定資産減価償却率"/>
        <xdr:cNvSpPr txBox="1"/>
      </xdr:nvSpPr>
      <xdr:spPr>
        <a:xfrm>
          <a:off x="27057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65422</xdr:rowOff>
    </xdr:from>
    <xdr:ext cx="405111" cy="259045"/>
    <xdr:sp macro="" textlink="">
      <xdr:nvSpPr>
        <xdr:cNvPr id="173" name="n_1mainValue【体育館・プール】&#10;有形固定資産減価償却率"/>
        <xdr:cNvSpPr txBox="1"/>
      </xdr:nvSpPr>
      <xdr:spPr>
        <a:xfrm>
          <a:off x="3582044" y="983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109237</xdr:rowOff>
    </xdr:from>
    <xdr:ext cx="405111" cy="259045"/>
    <xdr:sp macro="" textlink="">
      <xdr:nvSpPr>
        <xdr:cNvPr id="174" name="n_2mainValue【体育館・プール】&#10;有形固定資産減価償却率"/>
        <xdr:cNvSpPr txBox="1"/>
      </xdr:nvSpPr>
      <xdr:spPr>
        <a:xfrm>
          <a:off x="2705744"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85" name="直線コネクタ 184"/>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86" name="テキスト ボックス 185"/>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7" name="直線コネクタ 18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8" name="テキスト ボックス 18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89" name="直線コネクタ 188"/>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90" name="テキスト ボックス 189"/>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2" name="テキスト ボックス 19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17717</xdr:rowOff>
    </xdr:from>
    <xdr:to>
      <xdr:col>54</xdr:col>
      <xdr:colOff>189865</xdr:colOff>
      <xdr:row>63</xdr:row>
      <xdr:rowOff>30861</xdr:rowOff>
    </xdr:to>
    <xdr:cxnSp macro="">
      <xdr:nvCxnSpPr>
        <xdr:cNvPr id="194" name="直線コネクタ 193"/>
        <xdr:cNvCxnSpPr/>
      </xdr:nvCxnSpPr>
      <xdr:spPr>
        <a:xfrm flipV="1">
          <a:off x="10476865" y="9618917"/>
          <a:ext cx="0" cy="121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34688</xdr:rowOff>
    </xdr:from>
    <xdr:ext cx="469744" cy="259045"/>
    <xdr:sp macro="" textlink="">
      <xdr:nvSpPr>
        <xdr:cNvPr id="195" name="【体育館・プール】&#10;一人当たり面積最小値テキスト"/>
        <xdr:cNvSpPr txBox="1"/>
      </xdr:nvSpPr>
      <xdr:spPr>
        <a:xfrm>
          <a:off x="10515600" y="1083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30861</xdr:rowOff>
    </xdr:from>
    <xdr:to>
      <xdr:col>55</xdr:col>
      <xdr:colOff>88900</xdr:colOff>
      <xdr:row>63</xdr:row>
      <xdr:rowOff>30861</xdr:rowOff>
    </xdr:to>
    <xdr:cxnSp macro="">
      <xdr:nvCxnSpPr>
        <xdr:cNvPr id="196" name="直線コネクタ 195"/>
        <xdr:cNvCxnSpPr/>
      </xdr:nvCxnSpPr>
      <xdr:spPr>
        <a:xfrm>
          <a:off x="10388600" y="1083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135844</xdr:rowOff>
    </xdr:from>
    <xdr:ext cx="469744" cy="259045"/>
    <xdr:sp macro="" textlink="">
      <xdr:nvSpPr>
        <xdr:cNvPr id="197" name="【体育館・プール】&#10;一人当たり面積最大値テキスト"/>
        <xdr:cNvSpPr txBox="1"/>
      </xdr:nvSpPr>
      <xdr:spPr>
        <a:xfrm>
          <a:off x="10515600" y="939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17717</xdr:rowOff>
    </xdr:from>
    <xdr:to>
      <xdr:col>55</xdr:col>
      <xdr:colOff>88900</xdr:colOff>
      <xdr:row>56</xdr:row>
      <xdr:rowOff>17717</xdr:rowOff>
    </xdr:to>
    <xdr:cxnSp macro="">
      <xdr:nvCxnSpPr>
        <xdr:cNvPr id="198" name="直線コネクタ 197"/>
        <xdr:cNvCxnSpPr/>
      </xdr:nvCxnSpPr>
      <xdr:spPr>
        <a:xfrm>
          <a:off x="10388600" y="961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28656</xdr:rowOff>
    </xdr:from>
    <xdr:ext cx="469744" cy="259045"/>
    <xdr:sp macro="" textlink="">
      <xdr:nvSpPr>
        <xdr:cNvPr id="199" name="【体育館・プール】&#10;一人当たり面積平均値テキスト"/>
        <xdr:cNvSpPr txBox="1"/>
      </xdr:nvSpPr>
      <xdr:spPr>
        <a:xfrm>
          <a:off x="10515600" y="10487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5779</xdr:rowOff>
    </xdr:from>
    <xdr:to>
      <xdr:col>55</xdr:col>
      <xdr:colOff>50800</xdr:colOff>
      <xdr:row>62</xdr:row>
      <xdr:rowOff>107379</xdr:rowOff>
    </xdr:to>
    <xdr:sp macro="" textlink="">
      <xdr:nvSpPr>
        <xdr:cNvPr id="200" name="フローチャート: 判断 199"/>
        <xdr:cNvSpPr/>
      </xdr:nvSpPr>
      <xdr:spPr>
        <a:xfrm>
          <a:off x="10426700" y="1063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24067</xdr:rowOff>
    </xdr:from>
    <xdr:to>
      <xdr:col>50</xdr:col>
      <xdr:colOff>165100</xdr:colOff>
      <xdr:row>62</xdr:row>
      <xdr:rowOff>125667</xdr:rowOff>
    </xdr:to>
    <xdr:sp macro="" textlink="">
      <xdr:nvSpPr>
        <xdr:cNvPr id="201" name="フローチャート: 判断 200"/>
        <xdr:cNvSpPr/>
      </xdr:nvSpPr>
      <xdr:spPr>
        <a:xfrm>
          <a:off x="9588500" y="106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48069</xdr:rowOff>
    </xdr:from>
    <xdr:to>
      <xdr:col>46</xdr:col>
      <xdr:colOff>38100</xdr:colOff>
      <xdr:row>62</xdr:row>
      <xdr:rowOff>149669</xdr:rowOff>
    </xdr:to>
    <xdr:sp macro="" textlink="">
      <xdr:nvSpPr>
        <xdr:cNvPr id="202" name="フローチャート: 判断 201"/>
        <xdr:cNvSpPr/>
      </xdr:nvSpPr>
      <xdr:spPr>
        <a:xfrm>
          <a:off x="8699500" y="1067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3" name="テキスト ボックス 20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4" name="テキスト ボックス 20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5" name="テキスト ボックス 20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6" name="テキスト ボックス 20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7" name="テキスト ボックス 20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113792</xdr:rowOff>
    </xdr:from>
    <xdr:to>
      <xdr:col>55</xdr:col>
      <xdr:colOff>50800</xdr:colOff>
      <xdr:row>63</xdr:row>
      <xdr:rowOff>43942</xdr:rowOff>
    </xdr:to>
    <xdr:sp macro="" textlink="">
      <xdr:nvSpPr>
        <xdr:cNvPr id="208" name="楕円 207"/>
        <xdr:cNvSpPr/>
      </xdr:nvSpPr>
      <xdr:spPr>
        <a:xfrm>
          <a:off x="10426700" y="1074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28719</xdr:rowOff>
    </xdr:from>
    <xdr:ext cx="469744" cy="259045"/>
    <xdr:sp macro="" textlink="">
      <xdr:nvSpPr>
        <xdr:cNvPr id="209" name="【体育館・プール】&#10;一人当たり面積該当値テキスト"/>
        <xdr:cNvSpPr txBox="1"/>
      </xdr:nvSpPr>
      <xdr:spPr>
        <a:xfrm>
          <a:off x="10515600" y="10658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113792</xdr:rowOff>
    </xdr:from>
    <xdr:to>
      <xdr:col>50</xdr:col>
      <xdr:colOff>165100</xdr:colOff>
      <xdr:row>63</xdr:row>
      <xdr:rowOff>43942</xdr:rowOff>
    </xdr:to>
    <xdr:sp macro="" textlink="">
      <xdr:nvSpPr>
        <xdr:cNvPr id="210" name="楕円 209"/>
        <xdr:cNvSpPr/>
      </xdr:nvSpPr>
      <xdr:spPr>
        <a:xfrm>
          <a:off x="9588500" y="1074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164592</xdr:rowOff>
    </xdr:from>
    <xdr:to>
      <xdr:col>55</xdr:col>
      <xdr:colOff>0</xdr:colOff>
      <xdr:row>62</xdr:row>
      <xdr:rowOff>164592</xdr:rowOff>
    </xdr:to>
    <xdr:cxnSp macro="">
      <xdr:nvCxnSpPr>
        <xdr:cNvPr id="211" name="直線コネクタ 210"/>
        <xdr:cNvCxnSpPr/>
      </xdr:nvCxnSpPr>
      <xdr:spPr>
        <a:xfrm>
          <a:off x="9639300" y="107944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114364</xdr:rowOff>
    </xdr:from>
    <xdr:to>
      <xdr:col>46</xdr:col>
      <xdr:colOff>38100</xdr:colOff>
      <xdr:row>63</xdr:row>
      <xdr:rowOff>44514</xdr:rowOff>
    </xdr:to>
    <xdr:sp macro="" textlink="">
      <xdr:nvSpPr>
        <xdr:cNvPr id="212" name="楕円 211"/>
        <xdr:cNvSpPr/>
      </xdr:nvSpPr>
      <xdr:spPr>
        <a:xfrm>
          <a:off x="8699500" y="1074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164592</xdr:rowOff>
    </xdr:from>
    <xdr:to>
      <xdr:col>50</xdr:col>
      <xdr:colOff>114300</xdr:colOff>
      <xdr:row>62</xdr:row>
      <xdr:rowOff>165164</xdr:rowOff>
    </xdr:to>
    <xdr:cxnSp macro="">
      <xdr:nvCxnSpPr>
        <xdr:cNvPr id="213" name="直線コネクタ 212"/>
        <xdr:cNvCxnSpPr/>
      </xdr:nvCxnSpPr>
      <xdr:spPr>
        <a:xfrm flipV="1">
          <a:off x="8750300" y="10794492"/>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142194</xdr:rowOff>
    </xdr:from>
    <xdr:ext cx="469744" cy="259045"/>
    <xdr:sp macro="" textlink="">
      <xdr:nvSpPr>
        <xdr:cNvPr id="214" name="n_1aveValue【体育館・プール】&#10;一人当たり面積"/>
        <xdr:cNvSpPr txBox="1"/>
      </xdr:nvSpPr>
      <xdr:spPr>
        <a:xfrm>
          <a:off x="9391727" y="10429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166196</xdr:rowOff>
    </xdr:from>
    <xdr:ext cx="469744" cy="259045"/>
    <xdr:sp macro="" textlink="">
      <xdr:nvSpPr>
        <xdr:cNvPr id="215" name="n_2aveValue【体育館・プール】&#10;一人当たり面積"/>
        <xdr:cNvSpPr txBox="1"/>
      </xdr:nvSpPr>
      <xdr:spPr>
        <a:xfrm>
          <a:off x="8515427" y="10453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35069</xdr:rowOff>
    </xdr:from>
    <xdr:ext cx="469744" cy="259045"/>
    <xdr:sp macro="" textlink="">
      <xdr:nvSpPr>
        <xdr:cNvPr id="216" name="n_1mainValue【体育館・プール】&#10;一人当たり面積"/>
        <xdr:cNvSpPr txBox="1"/>
      </xdr:nvSpPr>
      <xdr:spPr>
        <a:xfrm>
          <a:off x="9391727" y="1083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35641</xdr:rowOff>
    </xdr:from>
    <xdr:ext cx="469744" cy="259045"/>
    <xdr:sp macro="" textlink="">
      <xdr:nvSpPr>
        <xdr:cNvPr id="217" name="n_2mainValue【体育館・プール】&#10;一人当たり面積"/>
        <xdr:cNvSpPr txBox="1"/>
      </xdr:nvSpPr>
      <xdr:spPr>
        <a:xfrm>
          <a:off x="8515427" y="1083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8" name="正方形/長方形 21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9" name="正方形/長方形 21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0" name="正方形/長方形 21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1" name="正方形/長方形 22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2" name="正方形/長方形 22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3" name="正方形/長方形 22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4" name="正方形/長方形 22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5" name="正方形/長方形 22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6" name="テキスト ボックス 22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7" name="直線コネクタ 22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8" name="テキスト ボックス 22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9" name="直線コネクタ 22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0" name="テキスト ボックス 22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1" name="直線コネクタ 23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2" name="テキスト ボックス 23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3" name="直線コネクタ 23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4" name="テキスト ボックス 23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5" name="直線コネクタ 23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36" name="テキスト ボックス 235"/>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7" name="直線コネクタ 23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8" name="テキスト ボックス 23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161544</xdr:rowOff>
    </xdr:from>
    <xdr:to>
      <xdr:col>24</xdr:col>
      <xdr:colOff>62865</xdr:colOff>
      <xdr:row>85</xdr:row>
      <xdr:rowOff>17526</xdr:rowOff>
    </xdr:to>
    <xdr:cxnSp macro="">
      <xdr:nvCxnSpPr>
        <xdr:cNvPr id="240" name="直線コネクタ 239"/>
        <xdr:cNvCxnSpPr/>
      </xdr:nvCxnSpPr>
      <xdr:spPr>
        <a:xfrm flipV="1">
          <a:off x="4634865" y="13363194"/>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21353</xdr:rowOff>
    </xdr:from>
    <xdr:ext cx="405111" cy="259045"/>
    <xdr:sp macro="" textlink="">
      <xdr:nvSpPr>
        <xdr:cNvPr id="241" name="【福祉施設】&#10;有形固定資産減価償却率最小値テキスト"/>
        <xdr:cNvSpPr txBox="1"/>
      </xdr:nvSpPr>
      <xdr:spPr>
        <a:xfrm>
          <a:off x="4673600" y="14594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17526</xdr:rowOff>
    </xdr:from>
    <xdr:to>
      <xdr:col>24</xdr:col>
      <xdr:colOff>152400</xdr:colOff>
      <xdr:row>85</xdr:row>
      <xdr:rowOff>17526</xdr:rowOff>
    </xdr:to>
    <xdr:cxnSp macro="">
      <xdr:nvCxnSpPr>
        <xdr:cNvPr id="242" name="直線コネクタ 241"/>
        <xdr:cNvCxnSpPr/>
      </xdr:nvCxnSpPr>
      <xdr:spPr>
        <a:xfrm>
          <a:off x="4546600" y="1459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108221</xdr:rowOff>
    </xdr:from>
    <xdr:ext cx="405111" cy="259045"/>
    <xdr:sp macro="" textlink="">
      <xdr:nvSpPr>
        <xdr:cNvPr id="243" name="【福祉施設】&#10;有形固定資産減価償却率最大値テキスト"/>
        <xdr:cNvSpPr txBox="1"/>
      </xdr:nvSpPr>
      <xdr:spPr>
        <a:xfrm>
          <a:off x="4673600" y="13138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161544</xdr:rowOff>
    </xdr:from>
    <xdr:to>
      <xdr:col>24</xdr:col>
      <xdr:colOff>152400</xdr:colOff>
      <xdr:row>77</xdr:row>
      <xdr:rowOff>161544</xdr:rowOff>
    </xdr:to>
    <xdr:cxnSp macro="">
      <xdr:nvCxnSpPr>
        <xdr:cNvPr id="244" name="直線コネクタ 243"/>
        <xdr:cNvCxnSpPr/>
      </xdr:nvCxnSpPr>
      <xdr:spPr>
        <a:xfrm>
          <a:off x="4546600" y="1336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66312</xdr:rowOff>
    </xdr:from>
    <xdr:ext cx="405111" cy="259045"/>
    <xdr:sp macro="" textlink="">
      <xdr:nvSpPr>
        <xdr:cNvPr id="245" name="【福祉施設】&#10;有形固定資産減価償却率平均値テキスト"/>
        <xdr:cNvSpPr txBox="1"/>
      </xdr:nvSpPr>
      <xdr:spPr>
        <a:xfrm>
          <a:off x="4673600" y="13953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87885</xdr:rowOff>
    </xdr:from>
    <xdr:to>
      <xdr:col>24</xdr:col>
      <xdr:colOff>114300</xdr:colOff>
      <xdr:row>82</xdr:row>
      <xdr:rowOff>18035</xdr:rowOff>
    </xdr:to>
    <xdr:sp macro="" textlink="">
      <xdr:nvSpPr>
        <xdr:cNvPr id="246" name="フローチャート: 判断 245"/>
        <xdr:cNvSpPr/>
      </xdr:nvSpPr>
      <xdr:spPr>
        <a:xfrm>
          <a:off x="4584700" y="1397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108458</xdr:rowOff>
    </xdr:from>
    <xdr:to>
      <xdr:col>20</xdr:col>
      <xdr:colOff>38100</xdr:colOff>
      <xdr:row>82</xdr:row>
      <xdr:rowOff>38608</xdr:rowOff>
    </xdr:to>
    <xdr:sp macro="" textlink="">
      <xdr:nvSpPr>
        <xdr:cNvPr id="247" name="フローチャート: 判断 246"/>
        <xdr:cNvSpPr/>
      </xdr:nvSpPr>
      <xdr:spPr>
        <a:xfrm>
          <a:off x="3746500" y="1399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115315</xdr:rowOff>
    </xdr:from>
    <xdr:to>
      <xdr:col>15</xdr:col>
      <xdr:colOff>101600</xdr:colOff>
      <xdr:row>82</xdr:row>
      <xdr:rowOff>45465</xdr:rowOff>
    </xdr:to>
    <xdr:sp macro="" textlink="">
      <xdr:nvSpPr>
        <xdr:cNvPr id="248" name="フローチャート: 判断 247"/>
        <xdr:cNvSpPr/>
      </xdr:nvSpPr>
      <xdr:spPr>
        <a:xfrm>
          <a:off x="2857500" y="140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9" name="テキスト ボックス 24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0" name="テキスト ボックス 24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1" name="テキスト ボックス 25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2" name="テキスト ボックス 25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3" name="テキスト ボックス 25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55880</xdr:rowOff>
    </xdr:from>
    <xdr:to>
      <xdr:col>24</xdr:col>
      <xdr:colOff>114300</xdr:colOff>
      <xdr:row>80</xdr:row>
      <xdr:rowOff>157480</xdr:rowOff>
    </xdr:to>
    <xdr:sp macro="" textlink="">
      <xdr:nvSpPr>
        <xdr:cNvPr id="254" name="楕円 253"/>
        <xdr:cNvSpPr/>
      </xdr:nvSpPr>
      <xdr:spPr>
        <a:xfrm>
          <a:off x="45847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78757</xdr:rowOff>
    </xdr:from>
    <xdr:ext cx="405111" cy="259045"/>
    <xdr:sp macro="" textlink="">
      <xdr:nvSpPr>
        <xdr:cNvPr id="255" name="【福祉施設】&#10;有形固定資産減価償却率該当値テキスト"/>
        <xdr:cNvSpPr txBox="1"/>
      </xdr:nvSpPr>
      <xdr:spPr>
        <a:xfrm>
          <a:off x="4673600"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101600</xdr:rowOff>
    </xdr:from>
    <xdr:to>
      <xdr:col>20</xdr:col>
      <xdr:colOff>38100</xdr:colOff>
      <xdr:row>81</xdr:row>
      <xdr:rowOff>31750</xdr:rowOff>
    </xdr:to>
    <xdr:sp macro="" textlink="">
      <xdr:nvSpPr>
        <xdr:cNvPr id="256" name="楕円 255"/>
        <xdr:cNvSpPr/>
      </xdr:nvSpPr>
      <xdr:spPr>
        <a:xfrm>
          <a:off x="3746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106680</xdr:rowOff>
    </xdr:from>
    <xdr:to>
      <xdr:col>24</xdr:col>
      <xdr:colOff>63500</xdr:colOff>
      <xdr:row>80</xdr:row>
      <xdr:rowOff>152400</xdr:rowOff>
    </xdr:to>
    <xdr:cxnSp macro="">
      <xdr:nvCxnSpPr>
        <xdr:cNvPr id="257" name="直線コネクタ 256"/>
        <xdr:cNvCxnSpPr/>
      </xdr:nvCxnSpPr>
      <xdr:spPr>
        <a:xfrm flipV="1">
          <a:off x="3797300" y="138226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147320</xdr:rowOff>
    </xdr:from>
    <xdr:to>
      <xdr:col>15</xdr:col>
      <xdr:colOff>101600</xdr:colOff>
      <xdr:row>81</xdr:row>
      <xdr:rowOff>77470</xdr:rowOff>
    </xdr:to>
    <xdr:sp macro="" textlink="">
      <xdr:nvSpPr>
        <xdr:cNvPr id="258" name="楕円 257"/>
        <xdr:cNvSpPr/>
      </xdr:nvSpPr>
      <xdr:spPr>
        <a:xfrm>
          <a:off x="2857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152400</xdr:rowOff>
    </xdr:from>
    <xdr:to>
      <xdr:col>19</xdr:col>
      <xdr:colOff>177800</xdr:colOff>
      <xdr:row>81</xdr:row>
      <xdr:rowOff>26670</xdr:rowOff>
    </xdr:to>
    <xdr:cxnSp macro="">
      <xdr:nvCxnSpPr>
        <xdr:cNvPr id="259" name="直線コネクタ 258"/>
        <xdr:cNvCxnSpPr/>
      </xdr:nvCxnSpPr>
      <xdr:spPr>
        <a:xfrm flipV="1">
          <a:off x="2908300" y="13868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29735</xdr:rowOff>
    </xdr:from>
    <xdr:ext cx="405111" cy="259045"/>
    <xdr:sp macro="" textlink="">
      <xdr:nvSpPr>
        <xdr:cNvPr id="260" name="n_1aveValue【福祉施設】&#10;有形固定資産減価償却率"/>
        <xdr:cNvSpPr txBox="1"/>
      </xdr:nvSpPr>
      <xdr:spPr>
        <a:xfrm>
          <a:off x="3582044" y="14088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36592</xdr:rowOff>
    </xdr:from>
    <xdr:ext cx="405111" cy="259045"/>
    <xdr:sp macro="" textlink="">
      <xdr:nvSpPr>
        <xdr:cNvPr id="261" name="n_2aveValue【福祉施設】&#10;有形固定資産減価償却率"/>
        <xdr:cNvSpPr txBox="1"/>
      </xdr:nvSpPr>
      <xdr:spPr>
        <a:xfrm>
          <a:off x="2705744" y="1409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48277</xdr:rowOff>
    </xdr:from>
    <xdr:ext cx="405111" cy="259045"/>
    <xdr:sp macro="" textlink="">
      <xdr:nvSpPr>
        <xdr:cNvPr id="262" name="n_1mainValue【福祉施設】&#10;有形固定資産減価償却率"/>
        <xdr:cNvSpPr txBox="1"/>
      </xdr:nvSpPr>
      <xdr:spPr>
        <a:xfrm>
          <a:off x="35820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93997</xdr:rowOff>
    </xdr:from>
    <xdr:ext cx="405111" cy="259045"/>
    <xdr:sp macro="" textlink="">
      <xdr:nvSpPr>
        <xdr:cNvPr id="263" name="n_2mainValue【福祉施設】&#10;有形固定資産減価償却率"/>
        <xdr:cNvSpPr txBox="1"/>
      </xdr:nvSpPr>
      <xdr:spPr>
        <a:xfrm>
          <a:off x="2705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4" name="正方形/長方形 26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5" name="正方形/長方形 26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6" name="正方形/長方形 26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7" name="正方形/長方形 26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8" name="正方形/長方形 26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9" name="正方形/長方形 26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0" name="正方形/長方形 26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1" name="正方形/長方形 27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2" name="テキスト ボックス 27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3" name="直線コネクタ 27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4" name="直線コネクタ 27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5" name="テキスト ボックス 27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6" name="直線コネクタ 27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7" name="テキスト ボックス 27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8" name="直線コネクタ 27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9" name="テキスト ボックス 27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0" name="直線コネクタ 27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1" name="テキスト ボックス 28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2" name="直線コネクタ 28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3" name="テキスト ボックス 28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4" name="直線コネクタ 28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5" name="テキスト ボックス 28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15239</xdr:rowOff>
    </xdr:from>
    <xdr:to>
      <xdr:col>54</xdr:col>
      <xdr:colOff>189865</xdr:colOff>
      <xdr:row>86</xdr:row>
      <xdr:rowOff>53339</xdr:rowOff>
    </xdr:to>
    <xdr:cxnSp macro="">
      <xdr:nvCxnSpPr>
        <xdr:cNvPr id="287" name="直線コネクタ 286"/>
        <xdr:cNvCxnSpPr/>
      </xdr:nvCxnSpPr>
      <xdr:spPr>
        <a:xfrm flipV="1">
          <a:off x="10476865" y="13388339"/>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57166</xdr:rowOff>
    </xdr:from>
    <xdr:ext cx="469744" cy="259045"/>
    <xdr:sp macro="" textlink="">
      <xdr:nvSpPr>
        <xdr:cNvPr id="288" name="【福祉施設】&#10;一人当たり面積最小値テキスト"/>
        <xdr:cNvSpPr txBox="1"/>
      </xdr:nvSpPr>
      <xdr:spPr>
        <a:xfrm>
          <a:off x="10515600"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53339</xdr:rowOff>
    </xdr:from>
    <xdr:to>
      <xdr:col>55</xdr:col>
      <xdr:colOff>88900</xdr:colOff>
      <xdr:row>86</xdr:row>
      <xdr:rowOff>53339</xdr:rowOff>
    </xdr:to>
    <xdr:cxnSp macro="">
      <xdr:nvCxnSpPr>
        <xdr:cNvPr id="289" name="直線コネクタ 288"/>
        <xdr:cNvCxnSpPr/>
      </xdr:nvCxnSpPr>
      <xdr:spPr>
        <a:xfrm>
          <a:off x="103886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133366</xdr:rowOff>
    </xdr:from>
    <xdr:ext cx="469744" cy="259045"/>
    <xdr:sp macro="" textlink="">
      <xdr:nvSpPr>
        <xdr:cNvPr id="290" name="【福祉施設】&#10;一人当たり面積最大値テキスト"/>
        <xdr:cNvSpPr txBox="1"/>
      </xdr:nvSpPr>
      <xdr:spPr>
        <a:xfrm>
          <a:off x="10515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15239</xdr:rowOff>
    </xdr:from>
    <xdr:to>
      <xdr:col>55</xdr:col>
      <xdr:colOff>88900</xdr:colOff>
      <xdr:row>78</xdr:row>
      <xdr:rowOff>15239</xdr:rowOff>
    </xdr:to>
    <xdr:cxnSp macro="">
      <xdr:nvCxnSpPr>
        <xdr:cNvPr id="291" name="直線コネクタ 290"/>
        <xdr:cNvCxnSpPr/>
      </xdr:nvCxnSpPr>
      <xdr:spPr>
        <a:xfrm>
          <a:off x="10388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139716</xdr:rowOff>
    </xdr:from>
    <xdr:ext cx="469744" cy="259045"/>
    <xdr:sp macro="" textlink="">
      <xdr:nvSpPr>
        <xdr:cNvPr id="292" name="【福祉施設】&#10;一人当たり面積平均値テキスト"/>
        <xdr:cNvSpPr txBox="1"/>
      </xdr:nvSpPr>
      <xdr:spPr>
        <a:xfrm>
          <a:off x="10515600" y="14198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116839</xdr:rowOff>
    </xdr:from>
    <xdr:to>
      <xdr:col>55</xdr:col>
      <xdr:colOff>50800</xdr:colOff>
      <xdr:row>84</xdr:row>
      <xdr:rowOff>46989</xdr:rowOff>
    </xdr:to>
    <xdr:sp macro="" textlink="">
      <xdr:nvSpPr>
        <xdr:cNvPr id="293" name="フローチャート: 判断 292"/>
        <xdr:cNvSpPr/>
      </xdr:nvSpPr>
      <xdr:spPr>
        <a:xfrm>
          <a:off x="104267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116839</xdr:rowOff>
    </xdr:from>
    <xdr:to>
      <xdr:col>50</xdr:col>
      <xdr:colOff>165100</xdr:colOff>
      <xdr:row>84</xdr:row>
      <xdr:rowOff>46989</xdr:rowOff>
    </xdr:to>
    <xdr:sp macro="" textlink="">
      <xdr:nvSpPr>
        <xdr:cNvPr id="294" name="フローチャート: 判断 293"/>
        <xdr:cNvSpPr/>
      </xdr:nvSpPr>
      <xdr:spPr>
        <a:xfrm>
          <a:off x="9588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44450</xdr:rowOff>
    </xdr:from>
    <xdr:to>
      <xdr:col>46</xdr:col>
      <xdr:colOff>38100</xdr:colOff>
      <xdr:row>84</xdr:row>
      <xdr:rowOff>146050</xdr:rowOff>
    </xdr:to>
    <xdr:sp macro="" textlink="">
      <xdr:nvSpPr>
        <xdr:cNvPr id="295" name="フローチャート: 判断 294"/>
        <xdr:cNvSpPr/>
      </xdr:nvSpPr>
      <xdr:spPr>
        <a:xfrm>
          <a:off x="8699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6" name="テキスト ボックス 29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7" name="テキスト ボックス 29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8" name="テキスト ボックス 29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9" name="テキスト ボックス 29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0" name="テキスト ボックス 29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135889</xdr:rowOff>
    </xdr:from>
    <xdr:to>
      <xdr:col>55</xdr:col>
      <xdr:colOff>50800</xdr:colOff>
      <xdr:row>86</xdr:row>
      <xdr:rowOff>66039</xdr:rowOff>
    </xdr:to>
    <xdr:sp macro="" textlink="">
      <xdr:nvSpPr>
        <xdr:cNvPr id="301" name="楕円 300"/>
        <xdr:cNvSpPr/>
      </xdr:nvSpPr>
      <xdr:spPr>
        <a:xfrm>
          <a:off x="104267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50816</xdr:rowOff>
    </xdr:from>
    <xdr:ext cx="469744" cy="259045"/>
    <xdr:sp macro="" textlink="">
      <xdr:nvSpPr>
        <xdr:cNvPr id="302" name="【福祉施設】&#10;一人当たり面積該当値テキスト"/>
        <xdr:cNvSpPr txBox="1"/>
      </xdr:nvSpPr>
      <xdr:spPr>
        <a:xfrm>
          <a:off x="10515600" y="1462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135889</xdr:rowOff>
    </xdr:from>
    <xdr:to>
      <xdr:col>50</xdr:col>
      <xdr:colOff>165100</xdr:colOff>
      <xdr:row>86</xdr:row>
      <xdr:rowOff>66039</xdr:rowOff>
    </xdr:to>
    <xdr:sp macro="" textlink="">
      <xdr:nvSpPr>
        <xdr:cNvPr id="303" name="楕円 302"/>
        <xdr:cNvSpPr/>
      </xdr:nvSpPr>
      <xdr:spPr>
        <a:xfrm>
          <a:off x="9588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15239</xdr:rowOff>
    </xdr:from>
    <xdr:to>
      <xdr:col>55</xdr:col>
      <xdr:colOff>0</xdr:colOff>
      <xdr:row>86</xdr:row>
      <xdr:rowOff>15239</xdr:rowOff>
    </xdr:to>
    <xdr:cxnSp macro="">
      <xdr:nvCxnSpPr>
        <xdr:cNvPr id="304" name="直線コネクタ 303"/>
        <xdr:cNvCxnSpPr/>
      </xdr:nvCxnSpPr>
      <xdr:spPr>
        <a:xfrm>
          <a:off x="9639300" y="147599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135889</xdr:rowOff>
    </xdr:from>
    <xdr:to>
      <xdr:col>46</xdr:col>
      <xdr:colOff>38100</xdr:colOff>
      <xdr:row>86</xdr:row>
      <xdr:rowOff>66039</xdr:rowOff>
    </xdr:to>
    <xdr:sp macro="" textlink="">
      <xdr:nvSpPr>
        <xdr:cNvPr id="305" name="楕円 304"/>
        <xdr:cNvSpPr/>
      </xdr:nvSpPr>
      <xdr:spPr>
        <a:xfrm>
          <a:off x="8699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15239</xdr:rowOff>
    </xdr:from>
    <xdr:to>
      <xdr:col>50</xdr:col>
      <xdr:colOff>114300</xdr:colOff>
      <xdr:row>86</xdr:row>
      <xdr:rowOff>15239</xdr:rowOff>
    </xdr:to>
    <xdr:cxnSp macro="">
      <xdr:nvCxnSpPr>
        <xdr:cNvPr id="306" name="直線コネクタ 305"/>
        <xdr:cNvCxnSpPr/>
      </xdr:nvCxnSpPr>
      <xdr:spPr>
        <a:xfrm>
          <a:off x="8750300" y="1475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63516</xdr:rowOff>
    </xdr:from>
    <xdr:ext cx="469744" cy="259045"/>
    <xdr:sp macro="" textlink="">
      <xdr:nvSpPr>
        <xdr:cNvPr id="307" name="n_1aveValue【福祉施設】&#10;一人当たり面積"/>
        <xdr:cNvSpPr txBox="1"/>
      </xdr:nvSpPr>
      <xdr:spPr>
        <a:xfrm>
          <a:off x="93917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162577</xdr:rowOff>
    </xdr:from>
    <xdr:ext cx="469744" cy="259045"/>
    <xdr:sp macro="" textlink="">
      <xdr:nvSpPr>
        <xdr:cNvPr id="308" name="n_2aveValue【福祉施設】&#10;一人当たり面積"/>
        <xdr:cNvSpPr txBox="1"/>
      </xdr:nvSpPr>
      <xdr:spPr>
        <a:xfrm>
          <a:off x="8515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57166</xdr:rowOff>
    </xdr:from>
    <xdr:ext cx="469744" cy="259045"/>
    <xdr:sp macro="" textlink="">
      <xdr:nvSpPr>
        <xdr:cNvPr id="309" name="n_1mainValue【福祉施設】&#10;一人当たり面積"/>
        <xdr:cNvSpPr txBox="1"/>
      </xdr:nvSpPr>
      <xdr:spPr>
        <a:xfrm>
          <a:off x="93917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57166</xdr:rowOff>
    </xdr:from>
    <xdr:ext cx="469744" cy="259045"/>
    <xdr:sp macro="" textlink="">
      <xdr:nvSpPr>
        <xdr:cNvPr id="310" name="n_2mainValue【福祉施設】&#10;一人当たり面積"/>
        <xdr:cNvSpPr txBox="1"/>
      </xdr:nvSpPr>
      <xdr:spPr>
        <a:xfrm>
          <a:off x="8515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1" name="正方形/長方形 31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2" name="正方形/長方形 31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3" name="正方形/長方形 31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4" name="正方形/長方形 31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5" name="正方形/長方形 31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6" name="正方形/長方形 31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7" name="正方形/長方形 31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8" name="正方形/長方形 31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9" name="テキスト ボックス 31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0" name="直線コネクタ 31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1" name="テキスト ボックス 320"/>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2" name="直線コネクタ 32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3" name="テキスト ボックス 322"/>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4" name="直線コネクタ 32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5" name="テキスト ボックス 32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6" name="直線コネクタ 32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7" name="テキスト ボックス 32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28" name="直線コネクタ 32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29" name="テキスト ボックス 32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0" name="直線コネクタ 32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1" name="テキスト ボックス 330"/>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2" name="直線コネクタ 33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3" name="テキスト ボックス 33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102870</xdr:rowOff>
    </xdr:from>
    <xdr:to>
      <xdr:col>24</xdr:col>
      <xdr:colOff>62865</xdr:colOff>
      <xdr:row>108</xdr:row>
      <xdr:rowOff>47625</xdr:rowOff>
    </xdr:to>
    <xdr:cxnSp macro="">
      <xdr:nvCxnSpPr>
        <xdr:cNvPr id="335" name="直線コネクタ 334"/>
        <xdr:cNvCxnSpPr/>
      </xdr:nvCxnSpPr>
      <xdr:spPr>
        <a:xfrm flipV="1">
          <a:off x="4634865" y="17247870"/>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51452</xdr:rowOff>
    </xdr:from>
    <xdr:ext cx="405111" cy="259045"/>
    <xdr:sp macro="" textlink="">
      <xdr:nvSpPr>
        <xdr:cNvPr id="336" name="【市民会館】&#10;有形固定資産減価償却率最小値テキスト"/>
        <xdr:cNvSpPr txBox="1"/>
      </xdr:nvSpPr>
      <xdr:spPr>
        <a:xfrm>
          <a:off x="4673600" y="1856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47625</xdr:rowOff>
    </xdr:from>
    <xdr:to>
      <xdr:col>24</xdr:col>
      <xdr:colOff>152400</xdr:colOff>
      <xdr:row>108</xdr:row>
      <xdr:rowOff>47625</xdr:rowOff>
    </xdr:to>
    <xdr:cxnSp macro="">
      <xdr:nvCxnSpPr>
        <xdr:cNvPr id="337" name="直線コネクタ 336"/>
        <xdr:cNvCxnSpPr/>
      </xdr:nvCxnSpPr>
      <xdr:spPr>
        <a:xfrm>
          <a:off x="4546600" y="1856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49547</xdr:rowOff>
    </xdr:from>
    <xdr:ext cx="405111" cy="259045"/>
    <xdr:sp macro="" textlink="">
      <xdr:nvSpPr>
        <xdr:cNvPr id="338" name="【市民会館】&#10;有形固定資産減価償却率最大値テキスト"/>
        <xdr:cNvSpPr txBox="1"/>
      </xdr:nvSpPr>
      <xdr:spPr>
        <a:xfrm>
          <a:off x="46736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102870</xdr:rowOff>
    </xdr:from>
    <xdr:to>
      <xdr:col>24</xdr:col>
      <xdr:colOff>152400</xdr:colOff>
      <xdr:row>100</xdr:row>
      <xdr:rowOff>102870</xdr:rowOff>
    </xdr:to>
    <xdr:cxnSp macro="">
      <xdr:nvCxnSpPr>
        <xdr:cNvPr id="339" name="直線コネクタ 338"/>
        <xdr:cNvCxnSpPr/>
      </xdr:nvCxnSpPr>
      <xdr:spPr>
        <a:xfrm>
          <a:off x="4546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129557</xdr:rowOff>
    </xdr:from>
    <xdr:ext cx="405111" cy="259045"/>
    <xdr:sp macro="" textlink="">
      <xdr:nvSpPr>
        <xdr:cNvPr id="340" name="【市民会館】&#10;有形固定資産減価償却率平均値テキスト"/>
        <xdr:cNvSpPr txBox="1"/>
      </xdr:nvSpPr>
      <xdr:spPr>
        <a:xfrm>
          <a:off x="4673600" y="1796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341" name="フローチャート: 判断 340"/>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46355</xdr:rowOff>
    </xdr:from>
    <xdr:to>
      <xdr:col>20</xdr:col>
      <xdr:colOff>38100</xdr:colOff>
      <xdr:row>105</xdr:row>
      <xdr:rowOff>147955</xdr:rowOff>
    </xdr:to>
    <xdr:sp macro="" textlink="">
      <xdr:nvSpPr>
        <xdr:cNvPr id="342" name="フローチャート: 判断 341"/>
        <xdr:cNvSpPr/>
      </xdr:nvSpPr>
      <xdr:spPr>
        <a:xfrm>
          <a:off x="3746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42545</xdr:rowOff>
    </xdr:from>
    <xdr:to>
      <xdr:col>15</xdr:col>
      <xdr:colOff>101600</xdr:colOff>
      <xdr:row>105</xdr:row>
      <xdr:rowOff>144145</xdr:rowOff>
    </xdr:to>
    <xdr:sp macro="" textlink="">
      <xdr:nvSpPr>
        <xdr:cNvPr id="343" name="フローチャート: 判断 342"/>
        <xdr:cNvSpPr/>
      </xdr:nvSpPr>
      <xdr:spPr>
        <a:xfrm>
          <a:off x="2857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4" name="テキスト ボックス 34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5" name="テキスト ボックス 34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6" name="テキスト ボックス 34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7" name="テキスト ボックス 34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8" name="テキスト ボックス 34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120650</xdr:rowOff>
    </xdr:from>
    <xdr:to>
      <xdr:col>24</xdr:col>
      <xdr:colOff>114300</xdr:colOff>
      <xdr:row>105</xdr:row>
      <xdr:rowOff>50800</xdr:rowOff>
    </xdr:to>
    <xdr:sp macro="" textlink="">
      <xdr:nvSpPr>
        <xdr:cNvPr id="349" name="楕円 348"/>
        <xdr:cNvSpPr/>
      </xdr:nvSpPr>
      <xdr:spPr>
        <a:xfrm>
          <a:off x="4584700" y="1795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143527</xdr:rowOff>
    </xdr:from>
    <xdr:ext cx="405111" cy="259045"/>
    <xdr:sp macro="" textlink="">
      <xdr:nvSpPr>
        <xdr:cNvPr id="350" name="【市民会館】&#10;有形固定資産減価償却率該当値テキスト"/>
        <xdr:cNvSpPr txBox="1"/>
      </xdr:nvSpPr>
      <xdr:spPr>
        <a:xfrm>
          <a:off x="4673600"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162561</xdr:rowOff>
    </xdr:from>
    <xdr:to>
      <xdr:col>20</xdr:col>
      <xdr:colOff>38100</xdr:colOff>
      <xdr:row>105</xdr:row>
      <xdr:rowOff>92711</xdr:rowOff>
    </xdr:to>
    <xdr:sp macro="" textlink="">
      <xdr:nvSpPr>
        <xdr:cNvPr id="351" name="楕円 350"/>
        <xdr:cNvSpPr/>
      </xdr:nvSpPr>
      <xdr:spPr>
        <a:xfrm>
          <a:off x="3746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0</xdr:rowOff>
    </xdr:from>
    <xdr:to>
      <xdr:col>24</xdr:col>
      <xdr:colOff>63500</xdr:colOff>
      <xdr:row>105</xdr:row>
      <xdr:rowOff>41911</xdr:rowOff>
    </xdr:to>
    <xdr:cxnSp macro="">
      <xdr:nvCxnSpPr>
        <xdr:cNvPr id="352" name="直線コネクタ 351"/>
        <xdr:cNvCxnSpPr/>
      </xdr:nvCxnSpPr>
      <xdr:spPr>
        <a:xfrm flipV="1">
          <a:off x="3797300" y="1800225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33020</xdr:rowOff>
    </xdr:from>
    <xdr:to>
      <xdr:col>15</xdr:col>
      <xdr:colOff>101600</xdr:colOff>
      <xdr:row>105</xdr:row>
      <xdr:rowOff>134620</xdr:rowOff>
    </xdr:to>
    <xdr:sp macro="" textlink="">
      <xdr:nvSpPr>
        <xdr:cNvPr id="353" name="楕円 352"/>
        <xdr:cNvSpPr/>
      </xdr:nvSpPr>
      <xdr:spPr>
        <a:xfrm>
          <a:off x="2857500" y="180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41911</xdr:rowOff>
    </xdr:from>
    <xdr:to>
      <xdr:col>19</xdr:col>
      <xdr:colOff>177800</xdr:colOff>
      <xdr:row>105</xdr:row>
      <xdr:rowOff>83820</xdr:rowOff>
    </xdr:to>
    <xdr:cxnSp macro="">
      <xdr:nvCxnSpPr>
        <xdr:cNvPr id="354" name="直線コネクタ 353"/>
        <xdr:cNvCxnSpPr/>
      </xdr:nvCxnSpPr>
      <xdr:spPr>
        <a:xfrm flipV="1">
          <a:off x="2908300" y="180441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139082</xdr:rowOff>
    </xdr:from>
    <xdr:ext cx="405111" cy="259045"/>
    <xdr:sp macro="" textlink="">
      <xdr:nvSpPr>
        <xdr:cNvPr id="355" name="n_1aveValue【市民会館】&#10;有形固定資産減価償却率"/>
        <xdr:cNvSpPr txBox="1"/>
      </xdr:nvSpPr>
      <xdr:spPr>
        <a:xfrm>
          <a:off x="3582044" y="1814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135272</xdr:rowOff>
    </xdr:from>
    <xdr:ext cx="405111" cy="259045"/>
    <xdr:sp macro="" textlink="">
      <xdr:nvSpPr>
        <xdr:cNvPr id="356" name="n_2aveValue【市民会館】&#10;有形固定資産減価償却率"/>
        <xdr:cNvSpPr txBox="1"/>
      </xdr:nvSpPr>
      <xdr:spPr>
        <a:xfrm>
          <a:off x="2705744" y="1813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109238</xdr:rowOff>
    </xdr:from>
    <xdr:ext cx="405111" cy="259045"/>
    <xdr:sp macro="" textlink="">
      <xdr:nvSpPr>
        <xdr:cNvPr id="357" name="n_1mainValue【市民会館】&#10;有形固定資産減価償却率"/>
        <xdr:cNvSpPr txBox="1"/>
      </xdr:nvSpPr>
      <xdr:spPr>
        <a:xfrm>
          <a:off x="35820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151147</xdr:rowOff>
    </xdr:from>
    <xdr:ext cx="405111" cy="259045"/>
    <xdr:sp macro="" textlink="">
      <xdr:nvSpPr>
        <xdr:cNvPr id="358" name="n_2mainValue【市民会館】&#10;有形固定資産減価償却率"/>
        <xdr:cNvSpPr txBox="1"/>
      </xdr:nvSpPr>
      <xdr:spPr>
        <a:xfrm>
          <a:off x="2705744" y="1781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9" name="正方形/長方形 35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0" name="正方形/長方形 35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1" name="正方形/長方形 36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2" name="正方形/長方形 36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3" name="正方形/長方形 36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4" name="正方形/長方形 36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5" name="正方形/長方形 36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6" name="正方形/長方形 36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7" name="テキスト ボックス 36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8" name="直線コネクタ 36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69" name="直線コネクタ 368"/>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70" name="テキスト ボックス 369"/>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71" name="直線コネクタ 370"/>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72" name="テキスト ボックス 371"/>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73" name="直線コネクタ 372"/>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74" name="テキスト ボックス 373"/>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75" name="直線コネクタ 374"/>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76" name="テキスト ボックス 375"/>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7" name="直線コネクタ 37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8" name="テキスト ボックス 37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53339</xdr:rowOff>
    </xdr:from>
    <xdr:to>
      <xdr:col>54</xdr:col>
      <xdr:colOff>189865</xdr:colOff>
      <xdr:row>107</xdr:row>
      <xdr:rowOff>135637</xdr:rowOff>
    </xdr:to>
    <xdr:cxnSp macro="">
      <xdr:nvCxnSpPr>
        <xdr:cNvPr id="380" name="直線コネクタ 379"/>
        <xdr:cNvCxnSpPr/>
      </xdr:nvCxnSpPr>
      <xdr:spPr>
        <a:xfrm flipV="1">
          <a:off x="10476865" y="17198339"/>
          <a:ext cx="0" cy="1282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139464</xdr:rowOff>
    </xdr:from>
    <xdr:ext cx="469744" cy="259045"/>
    <xdr:sp macro="" textlink="">
      <xdr:nvSpPr>
        <xdr:cNvPr id="381" name="【市民会館】&#10;一人当たり面積最小値テキスト"/>
        <xdr:cNvSpPr txBox="1"/>
      </xdr:nvSpPr>
      <xdr:spPr>
        <a:xfrm>
          <a:off x="10515600" y="1848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135637</xdr:rowOff>
    </xdr:from>
    <xdr:to>
      <xdr:col>55</xdr:col>
      <xdr:colOff>88900</xdr:colOff>
      <xdr:row>107</xdr:row>
      <xdr:rowOff>135637</xdr:rowOff>
    </xdr:to>
    <xdr:cxnSp macro="">
      <xdr:nvCxnSpPr>
        <xdr:cNvPr id="382" name="直線コネクタ 381"/>
        <xdr:cNvCxnSpPr/>
      </xdr:nvCxnSpPr>
      <xdr:spPr>
        <a:xfrm>
          <a:off x="10388600" y="184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xdr:rowOff>
    </xdr:from>
    <xdr:ext cx="469744" cy="259045"/>
    <xdr:sp macro="" textlink="">
      <xdr:nvSpPr>
        <xdr:cNvPr id="383" name="【市民会館】&#10;一人当たり面積最大値テキスト"/>
        <xdr:cNvSpPr txBox="1"/>
      </xdr:nvSpPr>
      <xdr:spPr>
        <a:xfrm>
          <a:off x="10515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53339</xdr:rowOff>
    </xdr:from>
    <xdr:to>
      <xdr:col>55</xdr:col>
      <xdr:colOff>88900</xdr:colOff>
      <xdr:row>100</xdr:row>
      <xdr:rowOff>53339</xdr:rowOff>
    </xdr:to>
    <xdr:cxnSp macro="">
      <xdr:nvCxnSpPr>
        <xdr:cNvPr id="384" name="直線コネクタ 383"/>
        <xdr:cNvCxnSpPr/>
      </xdr:nvCxnSpPr>
      <xdr:spPr>
        <a:xfrm>
          <a:off x="10388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153433</xdr:rowOff>
    </xdr:from>
    <xdr:ext cx="469744" cy="259045"/>
    <xdr:sp macro="" textlink="">
      <xdr:nvSpPr>
        <xdr:cNvPr id="385" name="【市民会館】&#10;一人当たり面積平均値テキスト"/>
        <xdr:cNvSpPr txBox="1"/>
      </xdr:nvSpPr>
      <xdr:spPr>
        <a:xfrm>
          <a:off x="10515600" y="17984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130556</xdr:rowOff>
    </xdr:from>
    <xdr:to>
      <xdr:col>55</xdr:col>
      <xdr:colOff>50800</xdr:colOff>
      <xdr:row>106</xdr:row>
      <xdr:rowOff>60706</xdr:rowOff>
    </xdr:to>
    <xdr:sp macro="" textlink="">
      <xdr:nvSpPr>
        <xdr:cNvPr id="386" name="フローチャート: 判断 385"/>
        <xdr:cNvSpPr/>
      </xdr:nvSpPr>
      <xdr:spPr>
        <a:xfrm>
          <a:off x="10426700" y="181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141987</xdr:rowOff>
    </xdr:from>
    <xdr:to>
      <xdr:col>50</xdr:col>
      <xdr:colOff>165100</xdr:colOff>
      <xdr:row>106</xdr:row>
      <xdr:rowOff>72137</xdr:rowOff>
    </xdr:to>
    <xdr:sp macro="" textlink="">
      <xdr:nvSpPr>
        <xdr:cNvPr id="387" name="フローチャート: 判断 386"/>
        <xdr:cNvSpPr/>
      </xdr:nvSpPr>
      <xdr:spPr>
        <a:xfrm>
          <a:off x="9588500" y="1814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151130</xdr:rowOff>
    </xdr:from>
    <xdr:to>
      <xdr:col>46</xdr:col>
      <xdr:colOff>38100</xdr:colOff>
      <xdr:row>106</xdr:row>
      <xdr:rowOff>81280</xdr:rowOff>
    </xdr:to>
    <xdr:sp macro="" textlink="">
      <xdr:nvSpPr>
        <xdr:cNvPr id="388" name="フローチャート: 判断 387"/>
        <xdr:cNvSpPr/>
      </xdr:nvSpPr>
      <xdr:spPr>
        <a:xfrm>
          <a:off x="8699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9" name="テキスト ボックス 38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0" name="テキスト ボックス 38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1" name="テキスト ボックス 39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2" name="テキスト ボックス 39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3" name="テキスト ボックス 39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75692</xdr:rowOff>
    </xdr:from>
    <xdr:to>
      <xdr:col>55</xdr:col>
      <xdr:colOff>50800</xdr:colOff>
      <xdr:row>108</xdr:row>
      <xdr:rowOff>5842</xdr:rowOff>
    </xdr:to>
    <xdr:sp macro="" textlink="">
      <xdr:nvSpPr>
        <xdr:cNvPr id="394" name="楕円 393"/>
        <xdr:cNvSpPr/>
      </xdr:nvSpPr>
      <xdr:spPr>
        <a:xfrm>
          <a:off x="10426700" y="184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162069</xdr:rowOff>
    </xdr:from>
    <xdr:ext cx="469744" cy="259045"/>
    <xdr:sp macro="" textlink="">
      <xdr:nvSpPr>
        <xdr:cNvPr id="395" name="【市民会館】&#10;一人当たり面積該当値テキスト"/>
        <xdr:cNvSpPr txBox="1"/>
      </xdr:nvSpPr>
      <xdr:spPr>
        <a:xfrm>
          <a:off x="10515600" y="1833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75692</xdr:rowOff>
    </xdr:from>
    <xdr:to>
      <xdr:col>50</xdr:col>
      <xdr:colOff>165100</xdr:colOff>
      <xdr:row>108</xdr:row>
      <xdr:rowOff>5842</xdr:rowOff>
    </xdr:to>
    <xdr:sp macro="" textlink="">
      <xdr:nvSpPr>
        <xdr:cNvPr id="396" name="楕円 395"/>
        <xdr:cNvSpPr/>
      </xdr:nvSpPr>
      <xdr:spPr>
        <a:xfrm>
          <a:off x="9588500" y="184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126492</xdr:rowOff>
    </xdr:from>
    <xdr:to>
      <xdr:col>55</xdr:col>
      <xdr:colOff>0</xdr:colOff>
      <xdr:row>107</xdr:row>
      <xdr:rowOff>126492</xdr:rowOff>
    </xdr:to>
    <xdr:cxnSp macro="">
      <xdr:nvCxnSpPr>
        <xdr:cNvPr id="397" name="直線コネクタ 396"/>
        <xdr:cNvCxnSpPr/>
      </xdr:nvCxnSpPr>
      <xdr:spPr>
        <a:xfrm>
          <a:off x="9639300" y="184716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75692</xdr:rowOff>
    </xdr:from>
    <xdr:to>
      <xdr:col>46</xdr:col>
      <xdr:colOff>38100</xdr:colOff>
      <xdr:row>108</xdr:row>
      <xdr:rowOff>5842</xdr:rowOff>
    </xdr:to>
    <xdr:sp macro="" textlink="">
      <xdr:nvSpPr>
        <xdr:cNvPr id="398" name="楕円 397"/>
        <xdr:cNvSpPr/>
      </xdr:nvSpPr>
      <xdr:spPr>
        <a:xfrm>
          <a:off x="8699500" y="184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126492</xdr:rowOff>
    </xdr:from>
    <xdr:to>
      <xdr:col>50</xdr:col>
      <xdr:colOff>114300</xdr:colOff>
      <xdr:row>107</xdr:row>
      <xdr:rowOff>126492</xdr:rowOff>
    </xdr:to>
    <xdr:cxnSp macro="">
      <xdr:nvCxnSpPr>
        <xdr:cNvPr id="399" name="直線コネクタ 398"/>
        <xdr:cNvCxnSpPr/>
      </xdr:nvCxnSpPr>
      <xdr:spPr>
        <a:xfrm>
          <a:off x="8750300" y="184716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88664</xdr:rowOff>
    </xdr:from>
    <xdr:ext cx="469744" cy="259045"/>
    <xdr:sp macro="" textlink="">
      <xdr:nvSpPr>
        <xdr:cNvPr id="400" name="n_1aveValue【市民会館】&#10;一人当たり面積"/>
        <xdr:cNvSpPr txBox="1"/>
      </xdr:nvSpPr>
      <xdr:spPr>
        <a:xfrm>
          <a:off x="9391727" y="1791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97807</xdr:rowOff>
    </xdr:from>
    <xdr:ext cx="469744" cy="259045"/>
    <xdr:sp macro="" textlink="">
      <xdr:nvSpPr>
        <xdr:cNvPr id="401" name="n_2aveValue【市民会館】&#10;一人当たり面積"/>
        <xdr:cNvSpPr txBox="1"/>
      </xdr:nvSpPr>
      <xdr:spPr>
        <a:xfrm>
          <a:off x="8515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168419</xdr:rowOff>
    </xdr:from>
    <xdr:ext cx="469744" cy="259045"/>
    <xdr:sp macro="" textlink="">
      <xdr:nvSpPr>
        <xdr:cNvPr id="402" name="n_1mainValue【市民会館】&#10;一人当たり面積"/>
        <xdr:cNvSpPr txBox="1"/>
      </xdr:nvSpPr>
      <xdr:spPr>
        <a:xfrm>
          <a:off x="9391727" y="1851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168419</xdr:rowOff>
    </xdr:from>
    <xdr:ext cx="469744" cy="259045"/>
    <xdr:sp macro="" textlink="">
      <xdr:nvSpPr>
        <xdr:cNvPr id="403" name="n_2mainValue【市民会館】&#10;一人当たり面積"/>
        <xdr:cNvSpPr txBox="1"/>
      </xdr:nvSpPr>
      <xdr:spPr>
        <a:xfrm>
          <a:off x="8515427" y="1851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4" name="正方形/長方形 40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5" name="正方形/長方形 40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6" name="正方形/長方形 40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7" name="正方形/長方形 40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8" name="正方形/長方形 40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9" name="正方形/長方形 40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0" name="正方形/長方形 40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1" name="正方形/長方形 41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2" name="テキスト ボックス 41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3" name="直線コネクタ 41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14" name="テキスト ボックス 413"/>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415" name="直線コネクタ 414"/>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416" name="テキスト ボックス 415"/>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7" name="直線コネクタ 41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8" name="テキスト ボックス 41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419" name="直線コネクタ 418"/>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420" name="テキスト ボックス 419"/>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1" name="直線コネクタ 4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2" name="テキスト ボックス 42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81915</xdr:rowOff>
    </xdr:from>
    <xdr:to>
      <xdr:col>85</xdr:col>
      <xdr:colOff>126364</xdr:colOff>
      <xdr:row>41</xdr:row>
      <xdr:rowOff>153353</xdr:rowOff>
    </xdr:to>
    <xdr:cxnSp macro="">
      <xdr:nvCxnSpPr>
        <xdr:cNvPr id="424" name="直線コネクタ 423"/>
        <xdr:cNvCxnSpPr/>
      </xdr:nvCxnSpPr>
      <xdr:spPr>
        <a:xfrm flipV="1">
          <a:off x="16318864" y="5739765"/>
          <a:ext cx="0" cy="1443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157180</xdr:rowOff>
    </xdr:from>
    <xdr:ext cx="405111" cy="259045"/>
    <xdr:sp macro="" textlink="">
      <xdr:nvSpPr>
        <xdr:cNvPr id="425" name="【一般廃棄物処理施設】&#10;有形固定資産減価償却率最小値テキスト"/>
        <xdr:cNvSpPr txBox="1"/>
      </xdr:nvSpPr>
      <xdr:spPr>
        <a:xfrm>
          <a:off x="16357600" y="7186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153353</xdr:rowOff>
    </xdr:from>
    <xdr:to>
      <xdr:col>86</xdr:col>
      <xdr:colOff>25400</xdr:colOff>
      <xdr:row>41</xdr:row>
      <xdr:rowOff>153353</xdr:rowOff>
    </xdr:to>
    <xdr:cxnSp macro="">
      <xdr:nvCxnSpPr>
        <xdr:cNvPr id="426" name="直線コネクタ 425"/>
        <xdr:cNvCxnSpPr/>
      </xdr:nvCxnSpPr>
      <xdr:spPr>
        <a:xfrm>
          <a:off x="16230600" y="7182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28592</xdr:rowOff>
    </xdr:from>
    <xdr:ext cx="405111" cy="259045"/>
    <xdr:sp macro="" textlink="">
      <xdr:nvSpPr>
        <xdr:cNvPr id="427" name="【一般廃棄物処理施設】&#10;有形固定資産減価償却率最大値テキスト"/>
        <xdr:cNvSpPr txBox="1"/>
      </xdr:nvSpPr>
      <xdr:spPr>
        <a:xfrm>
          <a:off x="16357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428" name="直線コネクタ 427"/>
        <xdr:cNvCxnSpPr/>
      </xdr:nvCxnSpPr>
      <xdr:spPr>
        <a:xfrm>
          <a:off x="16230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91140</xdr:rowOff>
    </xdr:from>
    <xdr:ext cx="405111" cy="259045"/>
    <xdr:sp macro="" textlink="">
      <xdr:nvSpPr>
        <xdr:cNvPr id="429" name="【一般廃棄物処理施設】&#10;有形固定資産減価償却率平均値テキスト"/>
        <xdr:cNvSpPr txBox="1"/>
      </xdr:nvSpPr>
      <xdr:spPr>
        <a:xfrm>
          <a:off x="16357600" y="62633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68263</xdr:rowOff>
    </xdr:from>
    <xdr:to>
      <xdr:col>85</xdr:col>
      <xdr:colOff>177800</xdr:colOff>
      <xdr:row>37</xdr:row>
      <xdr:rowOff>169863</xdr:rowOff>
    </xdr:to>
    <xdr:sp macro="" textlink="">
      <xdr:nvSpPr>
        <xdr:cNvPr id="430" name="フローチャート: 判断 429"/>
        <xdr:cNvSpPr/>
      </xdr:nvSpPr>
      <xdr:spPr>
        <a:xfrm>
          <a:off x="16268700" y="6411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73978</xdr:rowOff>
    </xdr:from>
    <xdr:to>
      <xdr:col>81</xdr:col>
      <xdr:colOff>101600</xdr:colOff>
      <xdr:row>38</xdr:row>
      <xdr:rowOff>4128</xdr:rowOff>
    </xdr:to>
    <xdr:sp macro="" textlink="">
      <xdr:nvSpPr>
        <xdr:cNvPr id="431" name="フローチャート: 判断 430"/>
        <xdr:cNvSpPr/>
      </xdr:nvSpPr>
      <xdr:spPr>
        <a:xfrm>
          <a:off x="15430500" y="641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39688</xdr:rowOff>
    </xdr:from>
    <xdr:to>
      <xdr:col>76</xdr:col>
      <xdr:colOff>165100</xdr:colOff>
      <xdr:row>38</xdr:row>
      <xdr:rowOff>141288</xdr:rowOff>
    </xdr:to>
    <xdr:sp macro="" textlink="">
      <xdr:nvSpPr>
        <xdr:cNvPr id="432" name="フローチャート: 判断 431"/>
        <xdr:cNvSpPr/>
      </xdr:nvSpPr>
      <xdr:spPr>
        <a:xfrm>
          <a:off x="14541500" y="655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116840</xdr:rowOff>
    </xdr:from>
    <xdr:to>
      <xdr:col>85</xdr:col>
      <xdr:colOff>177800</xdr:colOff>
      <xdr:row>39</xdr:row>
      <xdr:rowOff>46990</xdr:rowOff>
    </xdr:to>
    <xdr:sp macro="" textlink="">
      <xdr:nvSpPr>
        <xdr:cNvPr id="438" name="楕円 437"/>
        <xdr:cNvSpPr/>
      </xdr:nvSpPr>
      <xdr:spPr>
        <a:xfrm>
          <a:off x="162687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95267</xdr:rowOff>
    </xdr:from>
    <xdr:ext cx="405111" cy="259045"/>
    <xdr:sp macro="" textlink="">
      <xdr:nvSpPr>
        <xdr:cNvPr id="439" name="【一般廃棄物処理施設】&#10;有形固定資産減価償却率該当値テキスト"/>
        <xdr:cNvSpPr txBox="1"/>
      </xdr:nvSpPr>
      <xdr:spPr>
        <a:xfrm>
          <a:off x="16357600"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22543</xdr:rowOff>
    </xdr:from>
    <xdr:to>
      <xdr:col>81</xdr:col>
      <xdr:colOff>101600</xdr:colOff>
      <xdr:row>39</xdr:row>
      <xdr:rowOff>124143</xdr:rowOff>
    </xdr:to>
    <xdr:sp macro="" textlink="">
      <xdr:nvSpPr>
        <xdr:cNvPr id="440" name="楕円 439"/>
        <xdr:cNvSpPr/>
      </xdr:nvSpPr>
      <xdr:spPr>
        <a:xfrm>
          <a:off x="15430500" y="670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167640</xdr:rowOff>
    </xdr:from>
    <xdr:to>
      <xdr:col>85</xdr:col>
      <xdr:colOff>127000</xdr:colOff>
      <xdr:row>39</xdr:row>
      <xdr:rowOff>73343</xdr:rowOff>
    </xdr:to>
    <xdr:cxnSp macro="">
      <xdr:nvCxnSpPr>
        <xdr:cNvPr id="441" name="直線コネクタ 440"/>
        <xdr:cNvCxnSpPr/>
      </xdr:nvCxnSpPr>
      <xdr:spPr>
        <a:xfrm flipV="1">
          <a:off x="15481300" y="6682740"/>
          <a:ext cx="838200" cy="7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99695</xdr:rowOff>
    </xdr:from>
    <xdr:to>
      <xdr:col>76</xdr:col>
      <xdr:colOff>165100</xdr:colOff>
      <xdr:row>40</xdr:row>
      <xdr:rowOff>29845</xdr:rowOff>
    </xdr:to>
    <xdr:sp macro="" textlink="">
      <xdr:nvSpPr>
        <xdr:cNvPr id="442" name="楕円 441"/>
        <xdr:cNvSpPr/>
      </xdr:nvSpPr>
      <xdr:spPr>
        <a:xfrm>
          <a:off x="14541500" y="678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73343</xdr:rowOff>
    </xdr:from>
    <xdr:to>
      <xdr:col>81</xdr:col>
      <xdr:colOff>50800</xdr:colOff>
      <xdr:row>39</xdr:row>
      <xdr:rowOff>150495</xdr:rowOff>
    </xdr:to>
    <xdr:cxnSp macro="">
      <xdr:nvCxnSpPr>
        <xdr:cNvPr id="443" name="直線コネクタ 442"/>
        <xdr:cNvCxnSpPr/>
      </xdr:nvCxnSpPr>
      <xdr:spPr>
        <a:xfrm flipV="1">
          <a:off x="14592300" y="6759893"/>
          <a:ext cx="889000" cy="7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20655</xdr:rowOff>
    </xdr:from>
    <xdr:ext cx="405111" cy="259045"/>
    <xdr:sp macro="" textlink="">
      <xdr:nvSpPr>
        <xdr:cNvPr id="444" name="n_1aveValue【一般廃棄物処理施設】&#10;有形固定資産減価償却率"/>
        <xdr:cNvSpPr txBox="1"/>
      </xdr:nvSpPr>
      <xdr:spPr>
        <a:xfrm>
          <a:off x="15266044" y="6192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157815</xdr:rowOff>
    </xdr:from>
    <xdr:ext cx="405111" cy="259045"/>
    <xdr:sp macro="" textlink="">
      <xdr:nvSpPr>
        <xdr:cNvPr id="445" name="n_2aveValue【一般廃棄物処理施設】&#10;有形固定資産減価償却率"/>
        <xdr:cNvSpPr txBox="1"/>
      </xdr:nvSpPr>
      <xdr:spPr>
        <a:xfrm>
          <a:off x="14389744" y="6330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115270</xdr:rowOff>
    </xdr:from>
    <xdr:ext cx="405111" cy="259045"/>
    <xdr:sp macro="" textlink="">
      <xdr:nvSpPr>
        <xdr:cNvPr id="446" name="n_1mainValue【一般廃棄物処理施設】&#10;有形固定資産減価償却率"/>
        <xdr:cNvSpPr txBox="1"/>
      </xdr:nvSpPr>
      <xdr:spPr>
        <a:xfrm>
          <a:off x="15266044" y="6801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20972</xdr:rowOff>
    </xdr:from>
    <xdr:ext cx="405111" cy="259045"/>
    <xdr:sp macro="" textlink="">
      <xdr:nvSpPr>
        <xdr:cNvPr id="447" name="n_2mainValue【一般廃棄物処理施設】&#10;有形固定資産減価償却率"/>
        <xdr:cNvSpPr txBox="1"/>
      </xdr:nvSpPr>
      <xdr:spPr>
        <a:xfrm>
          <a:off x="14389744" y="68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8" name="直線コネクタ 45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59" name="テキスト ボックス 45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0" name="直線コネクタ 45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1" name="テキスト ボックス 460"/>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2" name="直線コネクタ 46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3" name="テキスト ボックス 46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4" name="直線コネクタ 46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5" name="テキスト ボックス 464"/>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6" name="直線コネクタ 46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67" name="テキスト ボックス 46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9" name="テキスト ボックス 46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85523</xdr:rowOff>
    </xdr:from>
    <xdr:to>
      <xdr:col>116</xdr:col>
      <xdr:colOff>62864</xdr:colOff>
      <xdr:row>42</xdr:row>
      <xdr:rowOff>32476</xdr:rowOff>
    </xdr:to>
    <xdr:cxnSp macro="">
      <xdr:nvCxnSpPr>
        <xdr:cNvPr id="471" name="直線コネクタ 470"/>
        <xdr:cNvCxnSpPr/>
      </xdr:nvCxnSpPr>
      <xdr:spPr>
        <a:xfrm flipV="1">
          <a:off x="22160864" y="5743373"/>
          <a:ext cx="0" cy="1490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36303</xdr:rowOff>
    </xdr:from>
    <xdr:ext cx="469744" cy="259045"/>
    <xdr:sp macro="" textlink="">
      <xdr:nvSpPr>
        <xdr:cNvPr id="472" name="【一般廃棄物処理施設】&#10;一人当たり有形固定資産（償却資産）額最小値テキスト"/>
        <xdr:cNvSpPr txBox="1"/>
      </xdr:nvSpPr>
      <xdr:spPr>
        <a:xfrm>
          <a:off x="22199600" y="723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32476</xdr:rowOff>
    </xdr:from>
    <xdr:to>
      <xdr:col>116</xdr:col>
      <xdr:colOff>152400</xdr:colOff>
      <xdr:row>42</xdr:row>
      <xdr:rowOff>32476</xdr:rowOff>
    </xdr:to>
    <xdr:cxnSp macro="">
      <xdr:nvCxnSpPr>
        <xdr:cNvPr id="473" name="直線コネクタ 472"/>
        <xdr:cNvCxnSpPr/>
      </xdr:nvCxnSpPr>
      <xdr:spPr>
        <a:xfrm>
          <a:off x="22072600" y="723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32200</xdr:rowOff>
    </xdr:from>
    <xdr:ext cx="599010" cy="259045"/>
    <xdr:sp macro="" textlink="">
      <xdr:nvSpPr>
        <xdr:cNvPr id="474" name="【一般廃棄物処理施設】&#10;一人当たり有形固定資産（償却資産）額最大値テキスト"/>
        <xdr:cNvSpPr txBox="1"/>
      </xdr:nvSpPr>
      <xdr:spPr>
        <a:xfrm>
          <a:off x="22199600" y="551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85523</xdr:rowOff>
    </xdr:from>
    <xdr:to>
      <xdr:col>116</xdr:col>
      <xdr:colOff>152400</xdr:colOff>
      <xdr:row>33</xdr:row>
      <xdr:rowOff>85523</xdr:rowOff>
    </xdr:to>
    <xdr:cxnSp macro="">
      <xdr:nvCxnSpPr>
        <xdr:cNvPr id="475" name="直線コネクタ 474"/>
        <xdr:cNvCxnSpPr/>
      </xdr:nvCxnSpPr>
      <xdr:spPr>
        <a:xfrm>
          <a:off x="22072600" y="574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22809</xdr:rowOff>
    </xdr:from>
    <xdr:ext cx="534377" cy="259045"/>
    <xdr:sp macro="" textlink="">
      <xdr:nvSpPr>
        <xdr:cNvPr id="476" name="【一般廃棄物処理施設】&#10;一人当たり有形固定資産（償却資産）額平均値テキスト"/>
        <xdr:cNvSpPr txBox="1"/>
      </xdr:nvSpPr>
      <xdr:spPr>
        <a:xfrm>
          <a:off x="22199600" y="6880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44382</xdr:rowOff>
    </xdr:from>
    <xdr:to>
      <xdr:col>116</xdr:col>
      <xdr:colOff>114300</xdr:colOff>
      <xdr:row>40</xdr:row>
      <xdr:rowOff>145982</xdr:rowOff>
    </xdr:to>
    <xdr:sp macro="" textlink="">
      <xdr:nvSpPr>
        <xdr:cNvPr id="477" name="フローチャート: 判断 476"/>
        <xdr:cNvSpPr/>
      </xdr:nvSpPr>
      <xdr:spPr>
        <a:xfrm>
          <a:off x="22110700" y="690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132274</xdr:rowOff>
    </xdr:from>
    <xdr:to>
      <xdr:col>112</xdr:col>
      <xdr:colOff>38100</xdr:colOff>
      <xdr:row>41</xdr:row>
      <xdr:rowOff>62424</xdr:rowOff>
    </xdr:to>
    <xdr:sp macro="" textlink="">
      <xdr:nvSpPr>
        <xdr:cNvPr id="478" name="フローチャート: 判断 477"/>
        <xdr:cNvSpPr/>
      </xdr:nvSpPr>
      <xdr:spPr>
        <a:xfrm>
          <a:off x="21272500" y="699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111647</xdr:rowOff>
    </xdr:from>
    <xdr:to>
      <xdr:col>107</xdr:col>
      <xdr:colOff>101600</xdr:colOff>
      <xdr:row>41</xdr:row>
      <xdr:rowOff>41797</xdr:rowOff>
    </xdr:to>
    <xdr:sp macro="" textlink="">
      <xdr:nvSpPr>
        <xdr:cNvPr id="479" name="フローチャート: 判断 478"/>
        <xdr:cNvSpPr/>
      </xdr:nvSpPr>
      <xdr:spPr>
        <a:xfrm>
          <a:off x="20383500" y="696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67184</xdr:rowOff>
    </xdr:from>
    <xdr:to>
      <xdr:col>116</xdr:col>
      <xdr:colOff>114300</xdr:colOff>
      <xdr:row>39</xdr:row>
      <xdr:rowOff>168784</xdr:rowOff>
    </xdr:to>
    <xdr:sp macro="" textlink="">
      <xdr:nvSpPr>
        <xdr:cNvPr id="485" name="楕円 484"/>
        <xdr:cNvSpPr/>
      </xdr:nvSpPr>
      <xdr:spPr>
        <a:xfrm>
          <a:off x="22110700" y="675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90061</xdr:rowOff>
    </xdr:from>
    <xdr:ext cx="599010" cy="259045"/>
    <xdr:sp macro="" textlink="">
      <xdr:nvSpPr>
        <xdr:cNvPr id="486" name="【一般廃棄物処理施設】&#10;一人当たり有形固定資産（償却資産）額該当値テキスト"/>
        <xdr:cNvSpPr txBox="1"/>
      </xdr:nvSpPr>
      <xdr:spPr>
        <a:xfrm>
          <a:off x="22199600" y="6605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66948</xdr:rowOff>
    </xdr:from>
    <xdr:to>
      <xdr:col>112</xdr:col>
      <xdr:colOff>38100</xdr:colOff>
      <xdr:row>39</xdr:row>
      <xdr:rowOff>168548</xdr:rowOff>
    </xdr:to>
    <xdr:sp macro="" textlink="">
      <xdr:nvSpPr>
        <xdr:cNvPr id="487" name="楕円 486"/>
        <xdr:cNvSpPr/>
      </xdr:nvSpPr>
      <xdr:spPr>
        <a:xfrm>
          <a:off x="21272500" y="675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117748</xdr:rowOff>
    </xdr:from>
    <xdr:to>
      <xdr:col>116</xdr:col>
      <xdr:colOff>63500</xdr:colOff>
      <xdr:row>39</xdr:row>
      <xdr:rowOff>117984</xdr:rowOff>
    </xdr:to>
    <xdr:cxnSp macro="">
      <xdr:nvCxnSpPr>
        <xdr:cNvPr id="488" name="直線コネクタ 487"/>
        <xdr:cNvCxnSpPr/>
      </xdr:nvCxnSpPr>
      <xdr:spPr>
        <a:xfrm>
          <a:off x="21323300" y="6804298"/>
          <a:ext cx="838200" cy="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70038</xdr:rowOff>
    </xdr:from>
    <xdr:to>
      <xdr:col>107</xdr:col>
      <xdr:colOff>101600</xdr:colOff>
      <xdr:row>40</xdr:row>
      <xdr:rowOff>188</xdr:rowOff>
    </xdr:to>
    <xdr:sp macro="" textlink="">
      <xdr:nvSpPr>
        <xdr:cNvPr id="489" name="楕円 488"/>
        <xdr:cNvSpPr/>
      </xdr:nvSpPr>
      <xdr:spPr>
        <a:xfrm>
          <a:off x="20383500" y="675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117748</xdr:rowOff>
    </xdr:from>
    <xdr:to>
      <xdr:col>111</xdr:col>
      <xdr:colOff>177800</xdr:colOff>
      <xdr:row>39</xdr:row>
      <xdr:rowOff>120838</xdr:rowOff>
    </xdr:to>
    <xdr:cxnSp macro="">
      <xdr:nvCxnSpPr>
        <xdr:cNvPr id="490" name="直線コネクタ 489"/>
        <xdr:cNvCxnSpPr/>
      </xdr:nvCxnSpPr>
      <xdr:spPr>
        <a:xfrm flipV="1">
          <a:off x="20434300" y="6804298"/>
          <a:ext cx="889000" cy="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53551</xdr:rowOff>
    </xdr:from>
    <xdr:ext cx="534377" cy="259045"/>
    <xdr:sp macro="" textlink="">
      <xdr:nvSpPr>
        <xdr:cNvPr id="491" name="n_1aveValue【一般廃棄物処理施設】&#10;一人当たり有形固定資産（償却資産）額"/>
        <xdr:cNvSpPr txBox="1"/>
      </xdr:nvSpPr>
      <xdr:spPr>
        <a:xfrm>
          <a:off x="21043411" y="708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32924</xdr:rowOff>
    </xdr:from>
    <xdr:ext cx="534377" cy="259045"/>
    <xdr:sp macro="" textlink="">
      <xdr:nvSpPr>
        <xdr:cNvPr id="492" name="n_2aveValue【一般廃棄物処理施設】&#10;一人当たり有形固定資産（償却資産）額"/>
        <xdr:cNvSpPr txBox="1"/>
      </xdr:nvSpPr>
      <xdr:spPr>
        <a:xfrm>
          <a:off x="20167111" y="706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13625</xdr:rowOff>
    </xdr:from>
    <xdr:ext cx="599010" cy="259045"/>
    <xdr:sp macro="" textlink="">
      <xdr:nvSpPr>
        <xdr:cNvPr id="493" name="n_1mainValue【一般廃棄物処理施設】&#10;一人当たり有形固定資産（償却資産）額"/>
        <xdr:cNvSpPr txBox="1"/>
      </xdr:nvSpPr>
      <xdr:spPr>
        <a:xfrm>
          <a:off x="21011095" y="652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16715</xdr:rowOff>
    </xdr:from>
    <xdr:ext cx="599010" cy="259045"/>
    <xdr:sp macro="" textlink="">
      <xdr:nvSpPr>
        <xdr:cNvPr id="494" name="n_2mainValue【一般廃棄物処理施設】&#10;一人当たり有形固定資産（償却資産）額"/>
        <xdr:cNvSpPr txBox="1"/>
      </xdr:nvSpPr>
      <xdr:spPr>
        <a:xfrm>
          <a:off x="20134795" y="6531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5" name="正方形/長方形 49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6" name="正方形/長方形 49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7" name="正方形/長方形 49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8" name="正方形/長方形 49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9" name="正方形/長方形 49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0" name="正方形/長方形 49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1" name="正方形/長方形 50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2" name="正方形/長方形 50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3" name="テキスト ボックス 50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4" name="直線コネクタ 50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05" name="テキスト ボックス 50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06" name="直線コネクタ 50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07" name="テキスト ボックス 50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08" name="直線コネクタ 50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9" name="テキスト ボックス 50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0" name="直線コネクタ 50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1" name="テキスト ボックス 51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2" name="直線コネクタ 51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3" name="テキスト ボックス 51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4" name="直線コネクタ 51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5" name="テキスト ボックス 51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6" name="直線コネクタ 51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17" name="テキスト ボックス 51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8" name="直線コネクタ 51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19" name="テキスト ボックス 51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63</xdr:row>
      <xdr:rowOff>119199</xdr:rowOff>
    </xdr:to>
    <xdr:cxnSp macro="">
      <xdr:nvCxnSpPr>
        <xdr:cNvPr id="521" name="直線コネクタ 520"/>
        <xdr:cNvCxnSpPr/>
      </xdr:nvCxnSpPr>
      <xdr:spPr>
        <a:xfrm flipV="1">
          <a:off x="16318864" y="9535885"/>
          <a:ext cx="0" cy="1384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123026</xdr:rowOff>
    </xdr:from>
    <xdr:ext cx="405111" cy="259045"/>
    <xdr:sp macro="" textlink="">
      <xdr:nvSpPr>
        <xdr:cNvPr id="522" name="【保健センター・保健所】&#10;有形固定資産減価償却率最小値テキスト"/>
        <xdr:cNvSpPr txBox="1"/>
      </xdr:nvSpPr>
      <xdr:spPr>
        <a:xfrm>
          <a:off x="16357600" y="1092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119199</xdr:rowOff>
    </xdr:from>
    <xdr:to>
      <xdr:col>86</xdr:col>
      <xdr:colOff>25400</xdr:colOff>
      <xdr:row>63</xdr:row>
      <xdr:rowOff>119199</xdr:rowOff>
    </xdr:to>
    <xdr:cxnSp macro="">
      <xdr:nvCxnSpPr>
        <xdr:cNvPr id="523" name="直線コネクタ 522"/>
        <xdr:cNvCxnSpPr/>
      </xdr:nvCxnSpPr>
      <xdr:spPr>
        <a:xfrm>
          <a:off x="16230600" y="1092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405111" cy="259045"/>
    <xdr:sp macro="" textlink="">
      <xdr:nvSpPr>
        <xdr:cNvPr id="524" name="【保健センター・保健所】&#10;有形固定資産減価償却率最大値テキスト"/>
        <xdr:cNvSpPr txBox="1"/>
      </xdr:nvSpPr>
      <xdr:spPr>
        <a:xfrm>
          <a:off x="16357600" y="9311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525" name="直線コネクタ 524"/>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92546</xdr:rowOff>
    </xdr:from>
    <xdr:ext cx="405111" cy="259045"/>
    <xdr:sp macro="" textlink="">
      <xdr:nvSpPr>
        <xdr:cNvPr id="526" name="【保健センター・保健所】&#10;有形固定資産減価償却率平均値テキスト"/>
        <xdr:cNvSpPr txBox="1"/>
      </xdr:nvSpPr>
      <xdr:spPr>
        <a:xfrm>
          <a:off x="163576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527" name="フローチャート: 判断 526"/>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102688</xdr:rowOff>
    </xdr:from>
    <xdr:to>
      <xdr:col>81</xdr:col>
      <xdr:colOff>101600</xdr:colOff>
      <xdr:row>61</xdr:row>
      <xdr:rowOff>32838</xdr:rowOff>
    </xdr:to>
    <xdr:sp macro="" textlink="">
      <xdr:nvSpPr>
        <xdr:cNvPr id="528" name="フローチャート: 判断 527"/>
        <xdr:cNvSpPr/>
      </xdr:nvSpPr>
      <xdr:spPr>
        <a:xfrm>
          <a:off x="15430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164737</xdr:rowOff>
    </xdr:from>
    <xdr:to>
      <xdr:col>76</xdr:col>
      <xdr:colOff>165100</xdr:colOff>
      <xdr:row>61</xdr:row>
      <xdr:rowOff>94887</xdr:rowOff>
    </xdr:to>
    <xdr:sp macro="" textlink="">
      <xdr:nvSpPr>
        <xdr:cNvPr id="529" name="フローチャート: 判断 528"/>
        <xdr:cNvSpPr/>
      </xdr:nvSpPr>
      <xdr:spPr>
        <a:xfrm>
          <a:off x="14541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0" name="テキスト ボックス 52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1" name="テキスト ボックス 53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2" name="テキスト ボックス 53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3" name="テキスト ボックス 53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4" name="テキスト ボックス 53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130447</xdr:rowOff>
    </xdr:from>
    <xdr:to>
      <xdr:col>85</xdr:col>
      <xdr:colOff>177800</xdr:colOff>
      <xdr:row>58</xdr:row>
      <xdr:rowOff>60597</xdr:rowOff>
    </xdr:to>
    <xdr:sp macro="" textlink="">
      <xdr:nvSpPr>
        <xdr:cNvPr id="535" name="楕円 534"/>
        <xdr:cNvSpPr/>
      </xdr:nvSpPr>
      <xdr:spPr>
        <a:xfrm>
          <a:off x="16268700" y="990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153324</xdr:rowOff>
    </xdr:from>
    <xdr:ext cx="405111" cy="259045"/>
    <xdr:sp macro="" textlink="">
      <xdr:nvSpPr>
        <xdr:cNvPr id="536" name="【保健センター・保健所】&#10;有形固定資産減価償却率該当値テキスト"/>
        <xdr:cNvSpPr txBox="1"/>
      </xdr:nvSpPr>
      <xdr:spPr>
        <a:xfrm>
          <a:off x="16357600" y="9754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24312</xdr:rowOff>
    </xdr:from>
    <xdr:to>
      <xdr:col>81</xdr:col>
      <xdr:colOff>101600</xdr:colOff>
      <xdr:row>58</xdr:row>
      <xdr:rowOff>125912</xdr:rowOff>
    </xdr:to>
    <xdr:sp macro="" textlink="">
      <xdr:nvSpPr>
        <xdr:cNvPr id="537" name="楕円 536"/>
        <xdr:cNvSpPr/>
      </xdr:nvSpPr>
      <xdr:spPr>
        <a:xfrm>
          <a:off x="15430500" y="996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9797</xdr:rowOff>
    </xdr:from>
    <xdr:to>
      <xdr:col>85</xdr:col>
      <xdr:colOff>127000</xdr:colOff>
      <xdr:row>58</xdr:row>
      <xdr:rowOff>75112</xdr:rowOff>
    </xdr:to>
    <xdr:cxnSp macro="">
      <xdr:nvCxnSpPr>
        <xdr:cNvPr id="538" name="直線コネクタ 537"/>
        <xdr:cNvCxnSpPr/>
      </xdr:nvCxnSpPr>
      <xdr:spPr>
        <a:xfrm flipV="1">
          <a:off x="15481300" y="995389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89626</xdr:rowOff>
    </xdr:from>
    <xdr:to>
      <xdr:col>76</xdr:col>
      <xdr:colOff>165100</xdr:colOff>
      <xdr:row>59</xdr:row>
      <xdr:rowOff>19776</xdr:rowOff>
    </xdr:to>
    <xdr:sp macro="" textlink="">
      <xdr:nvSpPr>
        <xdr:cNvPr id="539" name="楕円 538"/>
        <xdr:cNvSpPr/>
      </xdr:nvSpPr>
      <xdr:spPr>
        <a:xfrm>
          <a:off x="14541500" y="1003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75112</xdr:rowOff>
    </xdr:from>
    <xdr:to>
      <xdr:col>81</xdr:col>
      <xdr:colOff>50800</xdr:colOff>
      <xdr:row>58</xdr:row>
      <xdr:rowOff>140426</xdr:rowOff>
    </xdr:to>
    <xdr:cxnSp macro="">
      <xdr:nvCxnSpPr>
        <xdr:cNvPr id="540" name="直線コネクタ 539"/>
        <xdr:cNvCxnSpPr/>
      </xdr:nvCxnSpPr>
      <xdr:spPr>
        <a:xfrm flipV="1">
          <a:off x="14592300" y="10019212"/>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23965</xdr:rowOff>
    </xdr:from>
    <xdr:ext cx="405111" cy="259045"/>
    <xdr:sp macro="" textlink="">
      <xdr:nvSpPr>
        <xdr:cNvPr id="541" name="n_1aveValue【保健センター・保健所】&#10;有形固定資産減価償却率"/>
        <xdr:cNvSpPr txBox="1"/>
      </xdr:nvSpPr>
      <xdr:spPr>
        <a:xfrm>
          <a:off x="15266044"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86014</xdr:rowOff>
    </xdr:from>
    <xdr:ext cx="405111" cy="259045"/>
    <xdr:sp macro="" textlink="">
      <xdr:nvSpPr>
        <xdr:cNvPr id="542" name="n_2aveValue【保健センター・保健所】&#10;有形固定資産減価償却率"/>
        <xdr:cNvSpPr txBox="1"/>
      </xdr:nvSpPr>
      <xdr:spPr>
        <a:xfrm>
          <a:off x="143897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142439</xdr:rowOff>
    </xdr:from>
    <xdr:ext cx="405111" cy="259045"/>
    <xdr:sp macro="" textlink="">
      <xdr:nvSpPr>
        <xdr:cNvPr id="543" name="n_1mainValue【保健センター・保健所】&#10;有形固定資産減価償却率"/>
        <xdr:cNvSpPr txBox="1"/>
      </xdr:nvSpPr>
      <xdr:spPr>
        <a:xfrm>
          <a:off x="15266044" y="974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36303</xdr:rowOff>
    </xdr:from>
    <xdr:ext cx="405111" cy="259045"/>
    <xdr:sp macro="" textlink="">
      <xdr:nvSpPr>
        <xdr:cNvPr id="544" name="n_2mainValue【保健センター・保健所】&#10;有形固定資産減価償却率"/>
        <xdr:cNvSpPr txBox="1"/>
      </xdr:nvSpPr>
      <xdr:spPr>
        <a:xfrm>
          <a:off x="14389744" y="980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5" name="正方形/長方形 54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6" name="正方形/長方形 54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7" name="正方形/長方形 54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8" name="正方形/長方形 54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9" name="正方形/長方形 54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0" name="正方形/長方形 54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1" name="正方形/長方形 55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2" name="正方形/長方形 55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3" name="テキスト ボックス 55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4" name="直線コネクタ 55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5" name="直線コネクタ 55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6" name="テキスト ボックス 55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7" name="直線コネクタ 55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8" name="テキスト ボックス 55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9" name="直線コネクタ 55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0" name="テキスト ボックス 55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1" name="直線コネクタ 56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2" name="テキスト ボックス 56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3" name="直線コネクタ 56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4" name="テキスト ボックス 56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5" name="直線コネクタ 56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6" name="テキスト ボックス 56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64</xdr:row>
      <xdr:rowOff>41910</xdr:rowOff>
    </xdr:to>
    <xdr:cxnSp macro="">
      <xdr:nvCxnSpPr>
        <xdr:cNvPr id="568" name="直線コネクタ 567"/>
        <xdr:cNvCxnSpPr/>
      </xdr:nvCxnSpPr>
      <xdr:spPr>
        <a:xfrm flipV="1">
          <a:off x="22160864" y="973074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45737</xdr:rowOff>
    </xdr:from>
    <xdr:ext cx="469744" cy="259045"/>
    <xdr:sp macro="" textlink="">
      <xdr:nvSpPr>
        <xdr:cNvPr id="569" name="【保健センター・保健所】&#10;一人当たり面積最小値テキスト"/>
        <xdr:cNvSpPr txBox="1"/>
      </xdr:nvSpPr>
      <xdr:spPr>
        <a:xfrm>
          <a:off x="22199600" y="110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41910</xdr:rowOff>
    </xdr:from>
    <xdr:to>
      <xdr:col>116</xdr:col>
      <xdr:colOff>152400</xdr:colOff>
      <xdr:row>64</xdr:row>
      <xdr:rowOff>41910</xdr:rowOff>
    </xdr:to>
    <xdr:cxnSp macro="">
      <xdr:nvCxnSpPr>
        <xdr:cNvPr id="570" name="直線コネクタ 569"/>
        <xdr:cNvCxnSpPr/>
      </xdr:nvCxnSpPr>
      <xdr:spPr>
        <a:xfrm>
          <a:off x="22072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571" name="【保健センター・保健所】&#10;一人当たり面積最大値テキスト"/>
        <xdr:cNvSpPr txBox="1"/>
      </xdr:nvSpPr>
      <xdr:spPr>
        <a:xfrm>
          <a:off x="22199600" y="95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572" name="直線コネクタ 571"/>
        <xdr:cNvCxnSpPr/>
      </xdr:nvCxnSpPr>
      <xdr:spPr>
        <a:xfrm>
          <a:off x="22072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113047</xdr:rowOff>
    </xdr:from>
    <xdr:ext cx="469744" cy="259045"/>
    <xdr:sp macro="" textlink="">
      <xdr:nvSpPr>
        <xdr:cNvPr id="573" name="【保健センター・保健所】&#10;一人当たり面積平均値テキスト"/>
        <xdr:cNvSpPr txBox="1"/>
      </xdr:nvSpPr>
      <xdr:spPr>
        <a:xfrm>
          <a:off x="22199600" y="10571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574" name="フローチャート: 判断 573"/>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120650</xdr:rowOff>
    </xdr:from>
    <xdr:to>
      <xdr:col>112</xdr:col>
      <xdr:colOff>38100</xdr:colOff>
      <xdr:row>63</xdr:row>
      <xdr:rowOff>50800</xdr:rowOff>
    </xdr:to>
    <xdr:sp macro="" textlink="">
      <xdr:nvSpPr>
        <xdr:cNvPr id="575" name="フローチャート: 判断 574"/>
        <xdr:cNvSpPr/>
      </xdr:nvSpPr>
      <xdr:spPr>
        <a:xfrm>
          <a:off x="21272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116840</xdr:rowOff>
    </xdr:from>
    <xdr:to>
      <xdr:col>107</xdr:col>
      <xdr:colOff>101600</xdr:colOff>
      <xdr:row>63</xdr:row>
      <xdr:rowOff>46990</xdr:rowOff>
    </xdr:to>
    <xdr:sp macro="" textlink="">
      <xdr:nvSpPr>
        <xdr:cNvPr id="576" name="フローチャート: 判断 575"/>
        <xdr:cNvSpPr/>
      </xdr:nvSpPr>
      <xdr:spPr>
        <a:xfrm>
          <a:off x="20383500" y="107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7" name="テキスト ボックス 57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8" name="テキスト ボックス 57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9" name="テキスト ボックス 57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0" name="テキスト ボックス 57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1" name="テキスト ボックス 58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124460</xdr:rowOff>
    </xdr:from>
    <xdr:to>
      <xdr:col>116</xdr:col>
      <xdr:colOff>114300</xdr:colOff>
      <xdr:row>64</xdr:row>
      <xdr:rowOff>54610</xdr:rowOff>
    </xdr:to>
    <xdr:sp macro="" textlink="">
      <xdr:nvSpPr>
        <xdr:cNvPr id="582" name="楕円 581"/>
        <xdr:cNvSpPr/>
      </xdr:nvSpPr>
      <xdr:spPr>
        <a:xfrm>
          <a:off x="22110700" y="10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39387</xdr:rowOff>
    </xdr:from>
    <xdr:ext cx="469744" cy="259045"/>
    <xdr:sp macro="" textlink="">
      <xdr:nvSpPr>
        <xdr:cNvPr id="583" name="【保健センター・保健所】&#10;一人当たり面積該当値テキスト"/>
        <xdr:cNvSpPr txBox="1"/>
      </xdr:nvSpPr>
      <xdr:spPr>
        <a:xfrm>
          <a:off x="22199600" y="10840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124460</xdr:rowOff>
    </xdr:from>
    <xdr:to>
      <xdr:col>112</xdr:col>
      <xdr:colOff>38100</xdr:colOff>
      <xdr:row>64</xdr:row>
      <xdr:rowOff>54610</xdr:rowOff>
    </xdr:to>
    <xdr:sp macro="" textlink="">
      <xdr:nvSpPr>
        <xdr:cNvPr id="584" name="楕円 583"/>
        <xdr:cNvSpPr/>
      </xdr:nvSpPr>
      <xdr:spPr>
        <a:xfrm>
          <a:off x="21272500" y="10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3810</xdr:rowOff>
    </xdr:from>
    <xdr:to>
      <xdr:col>116</xdr:col>
      <xdr:colOff>63500</xdr:colOff>
      <xdr:row>64</xdr:row>
      <xdr:rowOff>3810</xdr:rowOff>
    </xdr:to>
    <xdr:cxnSp macro="">
      <xdr:nvCxnSpPr>
        <xdr:cNvPr id="585" name="直線コネクタ 584"/>
        <xdr:cNvCxnSpPr/>
      </xdr:nvCxnSpPr>
      <xdr:spPr>
        <a:xfrm>
          <a:off x="21323300" y="109766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124460</xdr:rowOff>
    </xdr:from>
    <xdr:to>
      <xdr:col>107</xdr:col>
      <xdr:colOff>101600</xdr:colOff>
      <xdr:row>64</xdr:row>
      <xdr:rowOff>54610</xdr:rowOff>
    </xdr:to>
    <xdr:sp macro="" textlink="">
      <xdr:nvSpPr>
        <xdr:cNvPr id="586" name="楕円 585"/>
        <xdr:cNvSpPr/>
      </xdr:nvSpPr>
      <xdr:spPr>
        <a:xfrm>
          <a:off x="20383500" y="10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3810</xdr:rowOff>
    </xdr:from>
    <xdr:to>
      <xdr:col>111</xdr:col>
      <xdr:colOff>177800</xdr:colOff>
      <xdr:row>64</xdr:row>
      <xdr:rowOff>3810</xdr:rowOff>
    </xdr:to>
    <xdr:cxnSp macro="">
      <xdr:nvCxnSpPr>
        <xdr:cNvPr id="587" name="直線コネクタ 586"/>
        <xdr:cNvCxnSpPr/>
      </xdr:nvCxnSpPr>
      <xdr:spPr>
        <a:xfrm>
          <a:off x="20434300" y="109766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67327</xdr:rowOff>
    </xdr:from>
    <xdr:ext cx="469744" cy="259045"/>
    <xdr:sp macro="" textlink="">
      <xdr:nvSpPr>
        <xdr:cNvPr id="588" name="n_1aveValue【保健センター・保健所】&#10;一人当たり面積"/>
        <xdr:cNvSpPr txBox="1"/>
      </xdr:nvSpPr>
      <xdr:spPr>
        <a:xfrm>
          <a:off x="210757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63517</xdr:rowOff>
    </xdr:from>
    <xdr:ext cx="469744" cy="259045"/>
    <xdr:sp macro="" textlink="">
      <xdr:nvSpPr>
        <xdr:cNvPr id="589" name="n_2aveValue【保健センター・保健所】&#10;一人当たり面積"/>
        <xdr:cNvSpPr txBox="1"/>
      </xdr:nvSpPr>
      <xdr:spPr>
        <a:xfrm>
          <a:off x="20199427" y="1052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45737</xdr:rowOff>
    </xdr:from>
    <xdr:ext cx="469744" cy="259045"/>
    <xdr:sp macro="" textlink="">
      <xdr:nvSpPr>
        <xdr:cNvPr id="590" name="n_1mainValue【保健センター・保健所】&#10;一人当たり面積"/>
        <xdr:cNvSpPr txBox="1"/>
      </xdr:nvSpPr>
      <xdr:spPr>
        <a:xfrm>
          <a:off x="21075727" y="110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45737</xdr:rowOff>
    </xdr:from>
    <xdr:ext cx="469744" cy="259045"/>
    <xdr:sp macro="" textlink="">
      <xdr:nvSpPr>
        <xdr:cNvPr id="591" name="n_2mainValue【保健センター・保健所】&#10;一人当たり面積"/>
        <xdr:cNvSpPr txBox="1"/>
      </xdr:nvSpPr>
      <xdr:spPr>
        <a:xfrm>
          <a:off x="20199427" y="110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2" name="正方形/長方形 5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3" name="正方形/長方形 5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4" name="正方形/長方形 5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5" name="正方形/長方形 5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6" name="正方形/長方形 5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7" name="正方形/長方形 5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8" name="正方形/長方形 5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9" name="正方形/長方形 59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0" name="テキスト ボックス 59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1" name="直線コネクタ 60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02" name="テキスト ボックス 60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3" name="直線コネクタ 60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04" name="テキスト ボックス 60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5" name="直線コネクタ 60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6" name="テキスト ボックス 60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7" name="直線コネクタ 60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8" name="テキスト ボックス 60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9" name="直線コネクタ 60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0" name="テキスト ボックス 60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1" name="直線コネクタ 61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12" name="テキスト ボックス 61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3" name="直線コネクタ 61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4" name="テキスト ボックス 61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123825</xdr:rowOff>
    </xdr:to>
    <xdr:cxnSp macro="">
      <xdr:nvCxnSpPr>
        <xdr:cNvPr id="616" name="直線コネクタ 615"/>
        <xdr:cNvCxnSpPr/>
      </xdr:nvCxnSpPr>
      <xdr:spPr>
        <a:xfrm flipV="1">
          <a:off x="16318864" y="1333500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127652</xdr:rowOff>
    </xdr:from>
    <xdr:ext cx="405111" cy="259045"/>
    <xdr:sp macro="" textlink="">
      <xdr:nvSpPr>
        <xdr:cNvPr id="617" name="【消防施設】&#10;有形固定資産減価償却率最小値テキスト"/>
        <xdr:cNvSpPr txBox="1"/>
      </xdr:nvSpPr>
      <xdr:spPr>
        <a:xfrm>
          <a:off x="16357600" y="1487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123825</xdr:rowOff>
    </xdr:from>
    <xdr:to>
      <xdr:col>86</xdr:col>
      <xdr:colOff>25400</xdr:colOff>
      <xdr:row>86</xdr:row>
      <xdr:rowOff>123825</xdr:rowOff>
    </xdr:to>
    <xdr:cxnSp macro="">
      <xdr:nvCxnSpPr>
        <xdr:cNvPr id="618" name="直線コネクタ 617"/>
        <xdr:cNvCxnSpPr/>
      </xdr:nvCxnSpPr>
      <xdr:spPr>
        <a:xfrm>
          <a:off x="16230600" y="1486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19" name="【消防施設】&#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20" name="直線コネクタ 619"/>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86377</xdr:rowOff>
    </xdr:from>
    <xdr:ext cx="405111" cy="259045"/>
    <xdr:sp macro="" textlink="">
      <xdr:nvSpPr>
        <xdr:cNvPr id="621" name="【消防施設】&#10;有形固定資産減価償却率平均値テキスト"/>
        <xdr:cNvSpPr txBox="1"/>
      </xdr:nvSpPr>
      <xdr:spPr>
        <a:xfrm>
          <a:off x="16357600" y="14145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63500</xdr:rowOff>
    </xdr:from>
    <xdr:to>
      <xdr:col>85</xdr:col>
      <xdr:colOff>177800</xdr:colOff>
      <xdr:row>83</xdr:row>
      <xdr:rowOff>165100</xdr:rowOff>
    </xdr:to>
    <xdr:sp macro="" textlink="">
      <xdr:nvSpPr>
        <xdr:cNvPr id="622" name="フローチャート: 判断 621"/>
        <xdr:cNvSpPr/>
      </xdr:nvSpPr>
      <xdr:spPr>
        <a:xfrm>
          <a:off x="16268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133986</xdr:rowOff>
    </xdr:from>
    <xdr:to>
      <xdr:col>81</xdr:col>
      <xdr:colOff>101600</xdr:colOff>
      <xdr:row>84</xdr:row>
      <xdr:rowOff>64136</xdr:rowOff>
    </xdr:to>
    <xdr:sp macro="" textlink="">
      <xdr:nvSpPr>
        <xdr:cNvPr id="623" name="フローチャート: 判断 622"/>
        <xdr:cNvSpPr/>
      </xdr:nvSpPr>
      <xdr:spPr>
        <a:xfrm>
          <a:off x="15430500" y="1436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170180</xdr:rowOff>
    </xdr:from>
    <xdr:to>
      <xdr:col>76</xdr:col>
      <xdr:colOff>165100</xdr:colOff>
      <xdr:row>84</xdr:row>
      <xdr:rowOff>100330</xdr:rowOff>
    </xdr:to>
    <xdr:sp macro="" textlink="">
      <xdr:nvSpPr>
        <xdr:cNvPr id="624" name="フローチャート: 判断 623"/>
        <xdr:cNvSpPr/>
      </xdr:nvSpPr>
      <xdr:spPr>
        <a:xfrm>
          <a:off x="14541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5" name="テキスト ボックス 62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6" name="テキスト ボックス 62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7" name="テキスト ボックス 62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8" name="テキスト ボックス 62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9" name="テキスト ボックス 62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17780</xdr:rowOff>
    </xdr:from>
    <xdr:to>
      <xdr:col>85</xdr:col>
      <xdr:colOff>177800</xdr:colOff>
      <xdr:row>86</xdr:row>
      <xdr:rowOff>119380</xdr:rowOff>
    </xdr:to>
    <xdr:sp macro="" textlink="">
      <xdr:nvSpPr>
        <xdr:cNvPr id="630" name="楕円 629"/>
        <xdr:cNvSpPr/>
      </xdr:nvSpPr>
      <xdr:spPr>
        <a:xfrm>
          <a:off x="16268700" y="1476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104157</xdr:rowOff>
    </xdr:from>
    <xdr:ext cx="405111" cy="259045"/>
    <xdr:sp macro="" textlink="">
      <xdr:nvSpPr>
        <xdr:cNvPr id="631" name="【消防施設】&#10;有形固定資産減価償却率該当値テキスト"/>
        <xdr:cNvSpPr txBox="1"/>
      </xdr:nvSpPr>
      <xdr:spPr>
        <a:xfrm>
          <a:off x="16357600" y="14677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27305</xdr:rowOff>
    </xdr:from>
    <xdr:to>
      <xdr:col>81</xdr:col>
      <xdr:colOff>101600</xdr:colOff>
      <xdr:row>86</xdr:row>
      <xdr:rowOff>128905</xdr:rowOff>
    </xdr:to>
    <xdr:sp macro="" textlink="">
      <xdr:nvSpPr>
        <xdr:cNvPr id="632" name="楕円 631"/>
        <xdr:cNvSpPr/>
      </xdr:nvSpPr>
      <xdr:spPr>
        <a:xfrm>
          <a:off x="15430500" y="1477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68580</xdr:rowOff>
    </xdr:from>
    <xdr:to>
      <xdr:col>85</xdr:col>
      <xdr:colOff>127000</xdr:colOff>
      <xdr:row>86</xdr:row>
      <xdr:rowOff>78105</xdr:rowOff>
    </xdr:to>
    <xdr:cxnSp macro="">
      <xdr:nvCxnSpPr>
        <xdr:cNvPr id="633" name="直線コネクタ 632"/>
        <xdr:cNvCxnSpPr/>
      </xdr:nvCxnSpPr>
      <xdr:spPr>
        <a:xfrm flipV="1">
          <a:off x="15481300" y="1481328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42545</xdr:rowOff>
    </xdr:from>
    <xdr:to>
      <xdr:col>76</xdr:col>
      <xdr:colOff>165100</xdr:colOff>
      <xdr:row>85</xdr:row>
      <xdr:rowOff>144145</xdr:rowOff>
    </xdr:to>
    <xdr:sp macro="" textlink="">
      <xdr:nvSpPr>
        <xdr:cNvPr id="634" name="楕円 633"/>
        <xdr:cNvSpPr/>
      </xdr:nvSpPr>
      <xdr:spPr>
        <a:xfrm>
          <a:off x="14541500" y="1461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93345</xdr:rowOff>
    </xdr:from>
    <xdr:to>
      <xdr:col>81</xdr:col>
      <xdr:colOff>50800</xdr:colOff>
      <xdr:row>86</xdr:row>
      <xdr:rowOff>78105</xdr:rowOff>
    </xdr:to>
    <xdr:cxnSp macro="">
      <xdr:nvCxnSpPr>
        <xdr:cNvPr id="635" name="直線コネクタ 634"/>
        <xdr:cNvCxnSpPr/>
      </xdr:nvCxnSpPr>
      <xdr:spPr>
        <a:xfrm>
          <a:off x="14592300" y="14666595"/>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80663</xdr:rowOff>
    </xdr:from>
    <xdr:ext cx="405111" cy="259045"/>
    <xdr:sp macro="" textlink="">
      <xdr:nvSpPr>
        <xdr:cNvPr id="636" name="n_1aveValue【消防施設】&#10;有形固定資産減価償却率"/>
        <xdr:cNvSpPr txBox="1"/>
      </xdr:nvSpPr>
      <xdr:spPr>
        <a:xfrm>
          <a:off x="15266044" y="14139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116857</xdr:rowOff>
    </xdr:from>
    <xdr:ext cx="405111" cy="259045"/>
    <xdr:sp macro="" textlink="">
      <xdr:nvSpPr>
        <xdr:cNvPr id="637" name="n_2aveValue【消防施設】&#10;有形固定資産減価償却率"/>
        <xdr:cNvSpPr txBox="1"/>
      </xdr:nvSpPr>
      <xdr:spPr>
        <a:xfrm>
          <a:off x="14389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120032</xdr:rowOff>
    </xdr:from>
    <xdr:ext cx="405111" cy="259045"/>
    <xdr:sp macro="" textlink="">
      <xdr:nvSpPr>
        <xdr:cNvPr id="638" name="n_1mainValue【消防施設】&#10;有形固定資産減価償却率"/>
        <xdr:cNvSpPr txBox="1"/>
      </xdr:nvSpPr>
      <xdr:spPr>
        <a:xfrm>
          <a:off x="15266044" y="1486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135272</xdr:rowOff>
    </xdr:from>
    <xdr:ext cx="405111" cy="259045"/>
    <xdr:sp macro="" textlink="">
      <xdr:nvSpPr>
        <xdr:cNvPr id="639" name="n_2mainValue【消防施設】&#10;有形固定資産減価償却率"/>
        <xdr:cNvSpPr txBox="1"/>
      </xdr:nvSpPr>
      <xdr:spPr>
        <a:xfrm>
          <a:off x="14389744" y="1470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0" name="正方形/長方形 6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1" name="正方形/長方形 6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2" name="正方形/長方形 6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3" name="正方形/長方形 6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4" name="正方形/長方形 6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5" name="正方形/長方形 6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6" name="正方形/長方形 6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7" name="正方形/長方形 64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8" name="テキスト ボックス 64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9" name="直線コネクタ 64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0" name="直線コネクタ 64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1" name="テキスト ボックス 65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2" name="直線コネクタ 65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3" name="テキスト ボックス 65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4" name="直線コネクタ 65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5" name="テキスト ボックス 65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6" name="直線コネクタ 65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7" name="テキスト ボックス 65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8" name="直線コネクタ 65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9" name="テキスト ボックス 65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0" name="直線コネクタ 65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1" name="テキスト ボックス 66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96520</xdr:rowOff>
    </xdr:to>
    <xdr:cxnSp macro="">
      <xdr:nvCxnSpPr>
        <xdr:cNvPr id="663" name="直線コネクタ 662"/>
        <xdr:cNvCxnSpPr/>
      </xdr:nvCxnSpPr>
      <xdr:spPr>
        <a:xfrm flipV="1">
          <a:off x="22160864" y="1357122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664" name="【消防施設】&#10;一人当たり面積最小値テキスト"/>
        <xdr:cNvSpPr txBox="1"/>
      </xdr:nvSpPr>
      <xdr:spPr>
        <a:xfrm>
          <a:off x="22199600"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665" name="直線コネクタ 664"/>
        <xdr:cNvCxnSpPr/>
      </xdr:nvCxnSpPr>
      <xdr:spPr>
        <a:xfrm>
          <a:off x="22072600" y="1484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666" name="【消防施設】&#10;一人当たり面積最大値テキスト"/>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667" name="直線コネクタ 666"/>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127016</xdr:rowOff>
    </xdr:from>
    <xdr:ext cx="469744" cy="259045"/>
    <xdr:sp macro="" textlink="">
      <xdr:nvSpPr>
        <xdr:cNvPr id="668" name="【消防施設】&#10;一人当たり面積平均値テキスト"/>
        <xdr:cNvSpPr txBox="1"/>
      </xdr:nvSpPr>
      <xdr:spPr>
        <a:xfrm>
          <a:off x="22199600" y="14528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104139</xdr:rowOff>
    </xdr:from>
    <xdr:to>
      <xdr:col>116</xdr:col>
      <xdr:colOff>114300</xdr:colOff>
      <xdr:row>86</xdr:row>
      <xdr:rowOff>34289</xdr:rowOff>
    </xdr:to>
    <xdr:sp macro="" textlink="">
      <xdr:nvSpPr>
        <xdr:cNvPr id="669" name="フローチャート: 判断 668"/>
        <xdr:cNvSpPr/>
      </xdr:nvSpPr>
      <xdr:spPr>
        <a:xfrm>
          <a:off x="22110700" y="1467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114300</xdr:rowOff>
    </xdr:from>
    <xdr:to>
      <xdr:col>112</xdr:col>
      <xdr:colOff>38100</xdr:colOff>
      <xdr:row>86</xdr:row>
      <xdr:rowOff>44450</xdr:rowOff>
    </xdr:to>
    <xdr:sp macro="" textlink="">
      <xdr:nvSpPr>
        <xdr:cNvPr id="670" name="フローチャート: 判断 669"/>
        <xdr:cNvSpPr/>
      </xdr:nvSpPr>
      <xdr:spPr>
        <a:xfrm>
          <a:off x="21272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135889</xdr:rowOff>
    </xdr:from>
    <xdr:to>
      <xdr:col>107</xdr:col>
      <xdr:colOff>101600</xdr:colOff>
      <xdr:row>86</xdr:row>
      <xdr:rowOff>66039</xdr:rowOff>
    </xdr:to>
    <xdr:sp macro="" textlink="">
      <xdr:nvSpPr>
        <xdr:cNvPr id="671" name="フローチャート: 判断 670"/>
        <xdr:cNvSpPr/>
      </xdr:nvSpPr>
      <xdr:spPr>
        <a:xfrm>
          <a:off x="20383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2" name="テキスト ボックス 67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3" name="テキスト ボックス 67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4" name="テキスト ボックス 67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5" name="テキスト ボックス 67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6" name="テキスト ボックス 67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156211</xdr:rowOff>
    </xdr:from>
    <xdr:to>
      <xdr:col>116</xdr:col>
      <xdr:colOff>114300</xdr:colOff>
      <xdr:row>86</xdr:row>
      <xdr:rowOff>86361</xdr:rowOff>
    </xdr:to>
    <xdr:sp macro="" textlink="">
      <xdr:nvSpPr>
        <xdr:cNvPr id="677" name="楕円 676"/>
        <xdr:cNvSpPr/>
      </xdr:nvSpPr>
      <xdr:spPr>
        <a:xfrm>
          <a:off x="22110700" y="1472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82568</xdr:rowOff>
    </xdr:from>
    <xdr:ext cx="469744" cy="259045"/>
    <xdr:sp macro="" textlink="">
      <xdr:nvSpPr>
        <xdr:cNvPr id="678" name="【消防施設】&#10;一人当たり面積該当値テキスト"/>
        <xdr:cNvSpPr txBox="1"/>
      </xdr:nvSpPr>
      <xdr:spPr>
        <a:xfrm>
          <a:off x="22199600" y="1465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153670</xdr:rowOff>
    </xdr:from>
    <xdr:to>
      <xdr:col>112</xdr:col>
      <xdr:colOff>38100</xdr:colOff>
      <xdr:row>86</xdr:row>
      <xdr:rowOff>83820</xdr:rowOff>
    </xdr:to>
    <xdr:sp macro="" textlink="">
      <xdr:nvSpPr>
        <xdr:cNvPr id="679" name="楕円 678"/>
        <xdr:cNvSpPr/>
      </xdr:nvSpPr>
      <xdr:spPr>
        <a:xfrm>
          <a:off x="21272500" y="1472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33020</xdr:rowOff>
    </xdr:from>
    <xdr:to>
      <xdr:col>116</xdr:col>
      <xdr:colOff>63500</xdr:colOff>
      <xdr:row>86</xdr:row>
      <xdr:rowOff>35561</xdr:rowOff>
    </xdr:to>
    <xdr:cxnSp macro="">
      <xdr:nvCxnSpPr>
        <xdr:cNvPr id="680" name="直線コネクタ 679"/>
        <xdr:cNvCxnSpPr/>
      </xdr:nvCxnSpPr>
      <xdr:spPr>
        <a:xfrm>
          <a:off x="21323300" y="14777720"/>
          <a:ext cx="8382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154939</xdr:rowOff>
    </xdr:from>
    <xdr:to>
      <xdr:col>107</xdr:col>
      <xdr:colOff>101600</xdr:colOff>
      <xdr:row>86</xdr:row>
      <xdr:rowOff>85089</xdr:rowOff>
    </xdr:to>
    <xdr:sp macro="" textlink="">
      <xdr:nvSpPr>
        <xdr:cNvPr id="681" name="楕円 680"/>
        <xdr:cNvSpPr/>
      </xdr:nvSpPr>
      <xdr:spPr>
        <a:xfrm>
          <a:off x="2038350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33020</xdr:rowOff>
    </xdr:from>
    <xdr:to>
      <xdr:col>111</xdr:col>
      <xdr:colOff>177800</xdr:colOff>
      <xdr:row>86</xdr:row>
      <xdr:rowOff>34289</xdr:rowOff>
    </xdr:to>
    <xdr:cxnSp macro="">
      <xdr:nvCxnSpPr>
        <xdr:cNvPr id="682" name="直線コネクタ 681"/>
        <xdr:cNvCxnSpPr/>
      </xdr:nvCxnSpPr>
      <xdr:spPr>
        <a:xfrm flipV="1">
          <a:off x="20434300" y="1477772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60977</xdr:rowOff>
    </xdr:from>
    <xdr:ext cx="469744" cy="259045"/>
    <xdr:sp macro="" textlink="">
      <xdr:nvSpPr>
        <xdr:cNvPr id="683" name="n_1aveValue【消防施設】&#10;一人当たり面積"/>
        <xdr:cNvSpPr txBox="1"/>
      </xdr:nvSpPr>
      <xdr:spPr>
        <a:xfrm>
          <a:off x="210757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82566</xdr:rowOff>
    </xdr:from>
    <xdr:ext cx="469744" cy="259045"/>
    <xdr:sp macro="" textlink="">
      <xdr:nvSpPr>
        <xdr:cNvPr id="684" name="n_2aveValue【消防施設】&#10;一人当たり面積"/>
        <xdr:cNvSpPr txBox="1"/>
      </xdr:nvSpPr>
      <xdr:spPr>
        <a:xfrm>
          <a:off x="201994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74947</xdr:rowOff>
    </xdr:from>
    <xdr:ext cx="469744" cy="259045"/>
    <xdr:sp macro="" textlink="">
      <xdr:nvSpPr>
        <xdr:cNvPr id="685" name="n_1mainValue【消防施設】&#10;一人当たり面積"/>
        <xdr:cNvSpPr txBox="1"/>
      </xdr:nvSpPr>
      <xdr:spPr>
        <a:xfrm>
          <a:off x="21075727" y="1481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76216</xdr:rowOff>
    </xdr:from>
    <xdr:ext cx="469744" cy="259045"/>
    <xdr:sp macro="" textlink="">
      <xdr:nvSpPr>
        <xdr:cNvPr id="686" name="n_2mainValue【消防施設】&#10;一人当たり面積"/>
        <xdr:cNvSpPr txBox="1"/>
      </xdr:nvSpPr>
      <xdr:spPr>
        <a:xfrm>
          <a:off x="20199427" y="1482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7" name="正方形/長方形 68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8" name="正方形/長方形 68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9" name="正方形/長方形 68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0" name="正方形/長方形 68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1" name="正方形/長方形 69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2" name="正方形/長方形 69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3" name="正方形/長方形 69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4" name="正方形/長方形 69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5" name="テキスト ボックス 69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6" name="直線コネクタ 69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7" name="直線コネクタ 69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8" name="テキスト ボックス 69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9" name="直線コネクタ 69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0" name="テキスト ボックス 69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1" name="直線コネクタ 70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2" name="テキスト ボックス 70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3" name="直線コネクタ 70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4" name="テキスト ボックス 70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5" name="直線コネクタ 70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6" name="テキスト ボックス 70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7" name="直線コネクタ 70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8" name="テキスト ボックス 70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9" name="直線コネクタ 70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0" name="テキスト ボックス 70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125186</xdr:rowOff>
    </xdr:from>
    <xdr:to>
      <xdr:col>85</xdr:col>
      <xdr:colOff>126364</xdr:colOff>
      <xdr:row>108</xdr:row>
      <xdr:rowOff>138249</xdr:rowOff>
    </xdr:to>
    <xdr:cxnSp macro="">
      <xdr:nvCxnSpPr>
        <xdr:cNvPr id="712" name="直線コネクタ 711"/>
        <xdr:cNvCxnSpPr/>
      </xdr:nvCxnSpPr>
      <xdr:spPr>
        <a:xfrm flipV="1">
          <a:off x="16318864" y="17098736"/>
          <a:ext cx="0" cy="1556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142076</xdr:rowOff>
    </xdr:from>
    <xdr:ext cx="340478" cy="259045"/>
    <xdr:sp macro="" textlink="">
      <xdr:nvSpPr>
        <xdr:cNvPr id="713" name="【庁舎】&#10;有形固定資産減価償却率最小値テキスト"/>
        <xdr:cNvSpPr txBox="1"/>
      </xdr:nvSpPr>
      <xdr:spPr>
        <a:xfrm>
          <a:off x="16357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138249</xdr:rowOff>
    </xdr:from>
    <xdr:to>
      <xdr:col>86</xdr:col>
      <xdr:colOff>25400</xdr:colOff>
      <xdr:row>108</xdr:row>
      <xdr:rowOff>138249</xdr:rowOff>
    </xdr:to>
    <xdr:cxnSp macro="">
      <xdr:nvCxnSpPr>
        <xdr:cNvPr id="714" name="直線コネクタ 713"/>
        <xdr:cNvCxnSpPr/>
      </xdr:nvCxnSpPr>
      <xdr:spPr>
        <a:xfrm>
          <a:off x="16230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71863</xdr:rowOff>
    </xdr:from>
    <xdr:ext cx="405111" cy="259045"/>
    <xdr:sp macro="" textlink="">
      <xdr:nvSpPr>
        <xdr:cNvPr id="715" name="【庁舎】&#10;有形固定資産減価償却率最大値テキスト"/>
        <xdr:cNvSpPr txBox="1"/>
      </xdr:nvSpPr>
      <xdr:spPr>
        <a:xfrm>
          <a:off x="16357600" y="1687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125186</xdr:rowOff>
    </xdr:from>
    <xdr:to>
      <xdr:col>86</xdr:col>
      <xdr:colOff>25400</xdr:colOff>
      <xdr:row>99</xdr:row>
      <xdr:rowOff>125186</xdr:rowOff>
    </xdr:to>
    <xdr:cxnSp macro="">
      <xdr:nvCxnSpPr>
        <xdr:cNvPr id="716" name="直線コネクタ 715"/>
        <xdr:cNvCxnSpPr/>
      </xdr:nvCxnSpPr>
      <xdr:spPr>
        <a:xfrm>
          <a:off x="16230600" y="1709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123389</xdr:rowOff>
    </xdr:from>
    <xdr:ext cx="405111" cy="259045"/>
    <xdr:sp macro="" textlink="">
      <xdr:nvSpPr>
        <xdr:cNvPr id="717" name="【庁舎】&#10;有形固定資産減価償却率平均値テキスト"/>
        <xdr:cNvSpPr txBox="1"/>
      </xdr:nvSpPr>
      <xdr:spPr>
        <a:xfrm>
          <a:off x="16357600" y="176112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100512</xdr:rowOff>
    </xdr:from>
    <xdr:to>
      <xdr:col>85</xdr:col>
      <xdr:colOff>177800</xdr:colOff>
      <xdr:row>104</xdr:row>
      <xdr:rowOff>30662</xdr:rowOff>
    </xdr:to>
    <xdr:sp macro="" textlink="">
      <xdr:nvSpPr>
        <xdr:cNvPr id="718" name="フローチャート: 判断 717"/>
        <xdr:cNvSpPr/>
      </xdr:nvSpPr>
      <xdr:spPr>
        <a:xfrm>
          <a:off x="16268700" y="177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151130</xdr:rowOff>
    </xdr:from>
    <xdr:to>
      <xdr:col>81</xdr:col>
      <xdr:colOff>101600</xdr:colOff>
      <xdr:row>104</xdr:row>
      <xdr:rowOff>81280</xdr:rowOff>
    </xdr:to>
    <xdr:sp macro="" textlink="">
      <xdr:nvSpPr>
        <xdr:cNvPr id="719" name="フローチャート: 判断 718"/>
        <xdr:cNvSpPr/>
      </xdr:nvSpPr>
      <xdr:spPr>
        <a:xfrm>
          <a:off x="15430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12337</xdr:rowOff>
    </xdr:from>
    <xdr:to>
      <xdr:col>76</xdr:col>
      <xdr:colOff>165100</xdr:colOff>
      <xdr:row>104</xdr:row>
      <xdr:rowOff>113937</xdr:rowOff>
    </xdr:to>
    <xdr:sp macro="" textlink="">
      <xdr:nvSpPr>
        <xdr:cNvPr id="720" name="フローチャート: 判断 719"/>
        <xdr:cNvSpPr/>
      </xdr:nvSpPr>
      <xdr:spPr>
        <a:xfrm>
          <a:off x="14541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1" name="テキスト ボックス 72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2" name="テキスト ボックス 72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3" name="テキスト ボックス 72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4" name="テキスト ボックス 72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5" name="テキスト ボックス 72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136434</xdr:rowOff>
    </xdr:from>
    <xdr:to>
      <xdr:col>85</xdr:col>
      <xdr:colOff>177800</xdr:colOff>
      <xdr:row>105</xdr:row>
      <xdr:rowOff>66584</xdr:rowOff>
    </xdr:to>
    <xdr:sp macro="" textlink="">
      <xdr:nvSpPr>
        <xdr:cNvPr id="726" name="楕円 725"/>
        <xdr:cNvSpPr/>
      </xdr:nvSpPr>
      <xdr:spPr>
        <a:xfrm>
          <a:off x="16268700" y="1796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114861</xdr:rowOff>
    </xdr:from>
    <xdr:ext cx="405111" cy="259045"/>
    <xdr:sp macro="" textlink="">
      <xdr:nvSpPr>
        <xdr:cNvPr id="727" name="【庁舎】&#10;有形固定資産減価償却率該当値テキスト"/>
        <xdr:cNvSpPr txBox="1"/>
      </xdr:nvSpPr>
      <xdr:spPr>
        <a:xfrm>
          <a:off x="16357600"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9071</xdr:rowOff>
    </xdr:from>
    <xdr:to>
      <xdr:col>81</xdr:col>
      <xdr:colOff>101600</xdr:colOff>
      <xdr:row>105</xdr:row>
      <xdr:rowOff>110671</xdr:rowOff>
    </xdr:to>
    <xdr:sp macro="" textlink="">
      <xdr:nvSpPr>
        <xdr:cNvPr id="728" name="楕円 727"/>
        <xdr:cNvSpPr/>
      </xdr:nvSpPr>
      <xdr:spPr>
        <a:xfrm>
          <a:off x="15430500" y="1801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15784</xdr:rowOff>
    </xdr:from>
    <xdr:to>
      <xdr:col>85</xdr:col>
      <xdr:colOff>127000</xdr:colOff>
      <xdr:row>105</xdr:row>
      <xdr:rowOff>59871</xdr:rowOff>
    </xdr:to>
    <xdr:cxnSp macro="">
      <xdr:nvCxnSpPr>
        <xdr:cNvPr id="729" name="直線コネクタ 728"/>
        <xdr:cNvCxnSpPr/>
      </xdr:nvCxnSpPr>
      <xdr:spPr>
        <a:xfrm flipV="1">
          <a:off x="15481300" y="18018034"/>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53158</xdr:rowOff>
    </xdr:from>
    <xdr:to>
      <xdr:col>76</xdr:col>
      <xdr:colOff>165100</xdr:colOff>
      <xdr:row>105</xdr:row>
      <xdr:rowOff>154758</xdr:rowOff>
    </xdr:to>
    <xdr:sp macro="" textlink="">
      <xdr:nvSpPr>
        <xdr:cNvPr id="730" name="楕円 729"/>
        <xdr:cNvSpPr/>
      </xdr:nvSpPr>
      <xdr:spPr>
        <a:xfrm>
          <a:off x="14541500" y="180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59871</xdr:rowOff>
    </xdr:from>
    <xdr:to>
      <xdr:col>81</xdr:col>
      <xdr:colOff>50800</xdr:colOff>
      <xdr:row>105</xdr:row>
      <xdr:rowOff>103958</xdr:rowOff>
    </xdr:to>
    <xdr:cxnSp macro="">
      <xdr:nvCxnSpPr>
        <xdr:cNvPr id="731" name="直線コネクタ 730"/>
        <xdr:cNvCxnSpPr/>
      </xdr:nvCxnSpPr>
      <xdr:spPr>
        <a:xfrm flipV="1">
          <a:off x="14592300" y="1806212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97807</xdr:rowOff>
    </xdr:from>
    <xdr:ext cx="405111" cy="259045"/>
    <xdr:sp macro="" textlink="">
      <xdr:nvSpPr>
        <xdr:cNvPr id="732" name="n_1aveValue【庁舎】&#10;有形固定資産減価償却率"/>
        <xdr:cNvSpPr txBox="1"/>
      </xdr:nvSpPr>
      <xdr:spPr>
        <a:xfrm>
          <a:off x="152660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130464</xdr:rowOff>
    </xdr:from>
    <xdr:ext cx="405111" cy="259045"/>
    <xdr:sp macro="" textlink="">
      <xdr:nvSpPr>
        <xdr:cNvPr id="733" name="n_2aveValue【庁舎】&#10;有形固定資産減価償却率"/>
        <xdr:cNvSpPr txBox="1"/>
      </xdr:nvSpPr>
      <xdr:spPr>
        <a:xfrm>
          <a:off x="14389744" y="1761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101798</xdr:rowOff>
    </xdr:from>
    <xdr:ext cx="405111" cy="259045"/>
    <xdr:sp macro="" textlink="">
      <xdr:nvSpPr>
        <xdr:cNvPr id="734" name="n_1mainValue【庁舎】&#10;有形固定資産減価償却率"/>
        <xdr:cNvSpPr txBox="1"/>
      </xdr:nvSpPr>
      <xdr:spPr>
        <a:xfrm>
          <a:off x="15266044" y="1810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145885</xdr:rowOff>
    </xdr:from>
    <xdr:ext cx="405111" cy="259045"/>
    <xdr:sp macro="" textlink="">
      <xdr:nvSpPr>
        <xdr:cNvPr id="735" name="n_2mainValue【庁舎】&#10;有形固定資産減価償却率"/>
        <xdr:cNvSpPr txBox="1"/>
      </xdr:nvSpPr>
      <xdr:spPr>
        <a:xfrm>
          <a:off x="143897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6" name="正方形/長方形 73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7" name="正方形/長方形 73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8" name="正方形/長方形 73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9" name="正方形/長方形 73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0" name="正方形/長方形 73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1" name="正方形/長方形 74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2" name="正方形/長方形 74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3" name="正方形/長方形 74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4" name="テキスト ボックス 74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5" name="直線コネクタ 74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6" name="直線コネクタ 74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7" name="テキスト ボックス 74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8" name="直線コネクタ 74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9" name="テキスト ボックス 74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0" name="直線コネクタ 74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1" name="テキスト ボックス 75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2" name="直線コネクタ 75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3" name="テキスト ボックス 75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4" name="直線コネクタ 75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5" name="テキスト ボックス 75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6" name="直線コネクタ 75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7" name="テキスト ボックス 75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0</xdr:rowOff>
    </xdr:from>
    <xdr:to>
      <xdr:col>116</xdr:col>
      <xdr:colOff>62864</xdr:colOff>
      <xdr:row>108</xdr:row>
      <xdr:rowOff>131445</xdr:rowOff>
    </xdr:to>
    <xdr:cxnSp macro="">
      <xdr:nvCxnSpPr>
        <xdr:cNvPr id="759" name="直線コネクタ 758"/>
        <xdr:cNvCxnSpPr/>
      </xdr:nvCxnSpPr>
      <xdr:spPr>
        <a:xfrm flipV="1">
          <a:off x="22160864" y="1731645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135272</xdr:rowOff>
    </xdr:from>
    <xdr:ext cx="469744" cy="259045"/>
    <xdr:sp macro="" textlink="">
      <xdr:nvSpPr>
        <xdr:cNvPr id="760" name="【庁舎】&#10;一人当たり面積最小値テキスト"/>
        <xdr:cNvSpPr txBox="1"/>
      </xdr:nvSpPr>
      <xdr:spPr>
        <a:xfrm>
          <a:off x="22199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131445</xdr:rowOff>
    </xdr:from>
    <xdr:to>
      <xdr:col>116</xdr:col>
      <xdr:colOff>152400</xdr:colOff>
      <xdr:row>108</xdr:row>
      <xdr:rowOff>131445</xdr:rowOff>
    </xdr:to>
    <xdr:cxnSp macro="">
      <xdr:nvCxnSpPr>
        <xdr:cNvPr id="761" name="直線コネクタ 760"/>
        <xdr:cNvCxnSpPr/>
      </xdr:nvCxnSpPr>
      <xdr:spPr>
        <a:xfrm>
          <a:off x="22072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118127</xdr:rowOff>
    </xdr:from>
    <xdr:ext cx="469744" cy="259045"/>
    <xdr:sp macro="" textlink="">
      <xdr:nvSpPr>
        <xdr:cNvPr id="762" name="【庁舎】&#10;一人当たり面積最大値テキスト"/>
        <xdr:cNvSpPr txBox="1"/>
      </xdr:nvSpPr>
      <xdr:spPr>
        <a:xfrm>
          <a:off x="22199600" y="1709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0</xdr:rowOff>
    </xdr:from>
    <xdr:to>
      <xdr:col>116</xdr:col>
      <xdr:colOff>152400</xdr:colOff>
      <xdr:row>101</xdr:row>
      <xdr:rowOff>0</xdr:rowOff>
    </xdr:to>
    <xdr:cxnSp macro="">
      <xdr:nvCxnSpPr>
        <xdr:cNvPr id="763" name="直線コネクタ 762"/>
        <xdr:cNvCxnSpPr/>
      </xdr:nvCxnSpPr>
      <xdr:spPr>
        <a:xfrm>
          <a:off x="22072600" y="1731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652</xdr:rowOff>
    </xdr:from>
    <xdr:ext cx="469744" cy="259045"/>
    <xdr:sp macro="" textlink="">
      <xdr:nvSpPr>
        <xdr:cNvPr id="764" name="【庁舎】&#10;一人当たり面積平均値テキスト"/>
        <xdr:cNvSpPr txBox="1"/>
      </xdr:nvSpPr>
      <xdr:spPr>
        <a:xfrm>
          <a:off x="22199600" y="18002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149225</xdr:rowOff>
    </xdr:from>
    <xdr:to>
      <xdr:col>116</xdr:col>
      <xdr:colOff>114300</xdr:colOff>
      <xdr:row>106</xdr:row>
      <xdr:rowOff>79375</xdr:rowOff>
    </xdr:to>
    <xdr:sp macro="" textlink="">
      <xdr:nvSpPr>
        <xdr:cNvPr id="765" name="フローチャート: 判断 764"/>
        <xdr:cNvSpPr/>
      </xdr:nvSpPr>
      <xdr:spPr>
        <a:xfrm>
          <a:off x="22110700" y="181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113030</xdr:rowOff>
    </xdr:from>
    <xdr:to>
      <xdr:col>112</xdr:col>
      <xdr:colOff>38100</xdr:colOff>
      <xdr:row>106</xdr:row>
      <xdr:rowOff>43180</xdr:rowOff>
    </xdr:to>
    <xdr:sp macro="" textlink="">
      <xdr:nvSpPr>
        <xdr:cNvPr id="766" name="フローチャート: 判断 765"/>
        <xdr:cNvSpPr/>
      </xdr:nvSpPr>
      <xdr:spPr>
        <a:xfrm>
          <a:off x="21272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4445</xdr:rowOff>
    </xdr:from>
    <xdr:to>
      <xdr:col>107</xdr:col>
      <xdr:colOff>101600</xdr:colOff>
      <xdr:row>106</xdr:row>
      <xdr:rowOff>106045</xdr:rowOff>
    </xdr:to>
    <xdr:sp macro="" textlink="">
      <xdr:nvSpPr>
        <xdr:cNvPr id="767" name="フローチャート: 判断 766"/>
        <xdr:cNvSpPr/>
      </xdr:nvSpPr>
      <xdr:spPr>
        <a:xfrm>
          <a:off x="20383500" y="1817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8" name="テキスト ボックス 76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9" name="テキスト ボックス 76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0" name="テキスト ボックス 76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1" name="テキスト ボックス 77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2" name="テキスト ボックス 77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166370</xdr:rowOff>
    </xdr:from>
    <xdr:to>
      <xdr:col>116</xdr:col>
      <xdr:colOff>114300</xdr:colOff>
      <xdr:row>106</xdr:row>
      <xdr:rowOff>96520</xdr:rowOff>
    </xdr:to>
    <xdr:sp macro="" textlink="">
      <xdr:nvSpPr>
        <xdr:cNvPr id="773" name="楕円 772"/>
        <xdr:cNvSpPr/>
      </xdr:nvSpPr>
      <xdr:spPr>
        <a:xfrm>
          <a:off x="221107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144797</xdr:rowOff>
    </xdr:from>
    <xdr:ext cx="469744" cy="259045"/>
    <xdr:sp macro="" textlink="">
      <xdr:nvSpPr>
        <xdr:cNvPr id="774" name="【庁舎】&#10;一人当たり面積該当値テキスト"/>
        <xdr:cNvSpPr txBox="1"/>
      </xdr:nvSpPr>
      <xdr:spPr>
        <a:xfrm>
          <a:off x="22199600"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166370</xdr:rowOff>
    </xdr:from>
    <xdr:to>
      <xdr:col>112</xdr:col>
      <xdr:colOff>38100</xdr:colOff>
      <xdr:row>106</xdr:row>
      <xdr:rowOff>96520</xdr:rowOff>
    </xdr:to>
    <xdr:sp macro="" textlink="">
      <xdr:nvSpPr>
        <xdr:cNvPr id="775" name="楕円 774"/>
        <xdr:cNvSpPr/>
      </xdr:nvSpPr>
      <xdr:spPr>
        <a:xfrm>
          <a:off x="212725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45720</xdr:rowOff>
    </xdr:from>
    <xdr:to>
      <xdr:col>116</xdr:col>
      <xdr:colOff>63500</xdr:colOff>
      <xdr:row>106</xdr:row>
      <xdr:rowOff>45720</xdr:rowOff>
    </xdr:to>
    <xdr:cxnSp macro="">
      <xdr:nvCxnSpPr>
        <xdr:cNvPr id="776" name="直線コネクタ 775"/>
        <xdr:cNvCxnSpPr/>
      </xdr:nvCxnSpPr>
      <xdr:spPr>
        <a:xfrm>
          <a:off x="21323300" y="182194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168275</xdr:rowOff>
    </xdr:from>
    <xdr:to>
      <xdr:col>107</xdr:col>
      <xdr:colOff>101600</xdr:colOff>
      <xdr:row>106</xdr:row>
      <xdr:rowOff>98425</xdr:rowOff>
    </xdr:to>
    <xdr:sp macro="" textlink="">
      <xdr:nvSpPr>
        <xdr:cNvPr id="777" name="楕円 776"/>
        <xdr:cNvSpPr/>
      </xdr:nvSpPr>
      <xdr:spPr>
        <a:xfrm>
          <a:off x="20383500" y="1817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45720</xdr:rowOff>
    </xdr:from>
    <xdr:to>
      <xdr:col>111</xdr:col>
      <xdr:colOff>177800</xdr:colOff>
      <xdr:row>106</xdr:row>
      <xdr:rowOff>47625</xdr:rowOff>
    </xdr:to>
    <xdr:cxnSp macro="">
      <xdr:nvCxnSpPr>
        <xdr:cNvPr id="778" name="直線コネクタ 777"/>
        <xdr:cNvCxnSpPr/>
      </xdr:nvCxnSpPr>
      <xdr:spPr>
        <a:xfrm flipV="1">
          <a:off x="20434300" y="182194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59707</xdr:rowOff>
    </xdr:from>
    <xdr:ext cx="469744" cy="259045"/>
    <xdr:sp macro="" textlink="">
      <xdr:nvSpPr>
        <xdr:cNvPr id="779" name="n_1aveValue【庁舎】&#10;一人当たり面積"/>
        <xdr:cNvSpPr txBox="1"/>
      </xdr:nvSpPr>
      <xdr:spPr>
        <a:xfrm>
          <a:off x="210757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97172</xdr:rowOff>
    </xdr:from>
    <xdr:ext cx="469744" cy="259045"/>
    <xdr:sp macro="" textlink="">
      <xdr:nvSpPr>
        <xdr:cNvPr id="780" name="n_2aveValue【庁舎】&#10;一人当たり面積"/>
        <xdr:cNvSpPr txBox="1"/>
      </xdr:nvSpPr>
      <xdr:spPr>
        <a:xfrm>
          <a:off x="20199427" y="1827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87647</xdr:rowOff>
    </xdr:from>
    <xdr:ext cx="469744" cy="259045"/>
    <xdr:sp macro="" textlink="">
      <xdr:nvSpPr>
        <xdr:cNvPr id="781" name="n_1mainValue【庁舎】&#10;一人当たり面積"/>
        <xdr:cNvSpPr txBox="1"/>
      </xdr:nvSpPr>
      <xdr:spPr>
        <a:xfrm>
          <a:off x="21075727"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114952</xdr:rowOff>
    </xdr:from>
    <xdr:ext cx="469744" cy="259045"/>
    <xdr:sp macro="" textlink="">
      <xdr:nvSpPr>
        <xdr:cNvPr id="782" name="n_2mainValue【庁舎】&#10;一人当たり面積"/>
        <xdr:cNvSpPr txBox="1"/>
      </xdr:nvSpPr>
      <xdr:spPr>
        <a:xfrm>
          <a:off x="20199427" y="1794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3" name="正方形/長方形 78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4" name="正方形/長方形 78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5" name="テキスト ボックス 78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消防施設の減価償却率が</a:t>
          </a:r>
          <a:r>
            <a:rPr kumimoji="1" lang="en-US" altLang="ja-JP" sz="1300">
              <a:latin typeface="ＭＳ Ｐゴシック" panose="020B0600070205080204" pitchFamily="50" charset="-128"/>
              <a:ea typeface="ＭＳ Ｐゴシック" panose="020B0600070205080204" pitchFamily="50" charset="-128"/>
            </a:rPr>
            <a:t>22.4</a:t>
          </a:r>
          <a:r>
            <a:rPr kumimoji="1" lang="ja-JP" altLang="en-US" sz="1300">
              <a:latin typeface="ＭＳ Ｐゴシック" panose="020B0600070205080204" pitchFamily="50" charset="-128"/>
              <a:ea typeface="ＭＳ Ｐゴシック" panose="020B0600070205080204" pitchFamily="50" charset="-128"/>
            </a:rPr>
            <a:t>％と低い数値となっているのは、平成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消防庁舎の更新を行ったことが影響している。また、一般廃棄物処理施設の一人当たり有形固定資産額が他の団体と比較し高い数値となっている。これは小山川クリーンセンター（ごみ）と利根グリーンセンター（し尿）の固定資産額に対し、分母となる人口が少ないことが要因となっている。消防施設や一般廃棄物処理施設は一部事務組合「児玉郡市広域市町村圏組合」で事業を行っており、構成市町で按分により事業費等の負担を行っている。</a:t>
          </a:r>
        </a:p>
        <a:p>
          <a:r>
            <a:rPr kumimoji="1" lang="ja-JP" altLang="en-US" sz="1300">
              <a:latin typeface="ＭＳ Ｐゴシック" panose="020B0600070205080204" pitchFamily="50" charset="-128"/>
              <a:ea typeface="ＭＳ Ｐゴシック" panose="020B0600070205080204" pitchFamily="50" charset="-128"/>
            </a:rPr>
            <a:t>　その他、保健センター</a:t>
          </a:r>
          <a:r>
            <a:rPr kumimoji="1" lang="en-US" altLang="ja-JP" sz="1300">
              <a:latin typeface="ＭＳ Ｐゴシック" panose="020B0600070205080204" pitchFamily="50" charset="-128"/>
              <a:ea typeface="ＭＳ Ｐゴシック" panose="020B0600070205080204" pitchFamily="50" charset="-128"/>
            </a:rPr>
            <a:t>65.2</a:t>
          </a:r>
          <a:r>
            <a:rPr kumimoji="1" lang="ja-JP" altLang="en-US" sz="1300">
              <a:latin typeface="ＭＳ Ｐゴシック" panose="020B0600070205080204" pitchFamily="50" charset="-128"/>
              <a:ea typeface="ＭＳ Ｐゴシック" panose="020B0600070205080204" pitchFamily="50" charset="-128"/>
            </a:rPr>
            <a:t>％や、福祉施設（老人センター）</a:t>
          </a:r>
          <a:r>
            <a:rPr kumimoji="1" lang="en-US" altLang="ja-JP" sz="1300">
              <a:latin typeface="ＭＳ Ｐゴシック" panose="020B0600070205080204" pitchFamily="50" charset="-128"/>
              <a:ea typeface="ＭＳ Ｐゴシック" panose="020B0600070205080204" pitchFamily="50" charset="-128"/>
            </a:rPr>
            <a:t>62.0</a:t>
          </a:r>
          <a:r>
            <a:rPr kumimoji="1" lang="ja-JP" altLang="en-US" sz="1300">
              <a:latin typeface="ＭＳ Ｐゴシック" panose="020B0600070205080204" pitchFamily="50" charset="-128"/>
              <a:ea typeface="ＭＳ Ｐゴシック" panose="020B0600070205080204" pitchFamily="50" charset="-128"/>
            </a:rPr>
            <a:t>％など、医療・福祉関連の施設について比較的償却率が高くなっていることから、公共施設の更新にあたっては、それらの施設の優先順位が高くなることが想定される。</a:t>
          </a:r>
        </a:p>
        <a:p>
          <a:r>
            <a:rPr kumimoji="1" lang="ja-JP" altLang="en-US" sz="1300">
              <a:latin typeface="ＭＳ Ｐゴシック" panose="020B0600070205080204" pitchFamily="50" charset="-128"/>
              <a:ea typeface="ＭＳ Ｐゴシック" panose="020B0600070205080204" pitchFamily="50" charset="-128"/>
            </a:rPr>
            <a:t>　また、体育館・プールの償却率が</a:t>
          </a:r>
          <a:r>
            <a:rPr kumimoji="1" lang="en-US" altLang="ja-JP" sz="1300">
              <a:latin typeface="ＭＳ Ｐゴシック" panose="020B0600070205080204" pitchFamily="50" charset="-128"/>
              <a:ea typeface="ＭＳ Ｐゴシック" panose="020B0600070205080204" pitchFamily="50" charset="-128"/>
            </a:rPr>
            <a:t>71.5</a:t>
          </a:r>
          <a:r>
            <a:rPr kumimoji="1" lang="ja-JP" altLang="en-US" sz="1300">
              <a:latin typeface="ＭＳ Ｐゴシック" panose="020B0600070205080204" pitchFamily="50" charset="-128"/>
              <a:ea typeface="ＭＳ Ｐゴシック" panose="020B0600070205080204" pitchFamily="50" charset="-128"/>
            </a:rPr>
            <a:t>％と高い数値となっている。昭和</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年度建築の町民体育館の老朽化が主な要因となるが、これは平成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年度において更新工事（</a:t>
          </a:r>
          <a:r>
            <a:rPr kumimoji="1" lang="en-US" altLang="ja-JP" sz="1300">
              <a:latin typeface="ＭＳ Ｐゴシック" panose="020B0600070205080204" pitchFamily="50" charset="-128"/>
              <a:ea typeface="ＭＳ Ｐゴシック" panose="020B0600070205080204" pitchFamily="50" charset="-128"/>
            </a:rPr>
            <a:t>109</a:t>
          </a:r>
          <a:r>
            <a:rPr kumimoji="1" lang="ja-JP" altLang="en-US" sz="1300">
              <a:latin typeface="ＭＳ Ｐゴシック" panose="020B0600070205080204" pitchFamily="50" charset="-128"/>
              <a:ea typeface="ＭＳ Ｐゴシック" panose="020B0600070205080204" pitchFamily="50" charset="-128"/>
            </a:rPr>
            <a:t>百万円）が実施されている。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埼玉県上里町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31,227
30,037
29.18
10,098,102
9,350,333
679,844
6,009,436
8,176,470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前年度と同じ指数</a:t>
          </a:r>
          <a:r>
            <a:rPr kumimoji="1" lang="en-US" altLang="ja-JP" sz="1300">
              <a:latin typeface="ＭＳ Ｐゴシック" panose="020B0600070205080204" pitchFamily="50" charset="-128"/>
              <a:ea typeface="ＭＳ Ｐゴシック" panose="020B0600070205080204" pitchFamily="50" charset="-128"/>
            </a:rPr>
            <a:t>0.78</a:t>
          </a:r>
          <a:r>
            <a:rPr kumimoji="1" lang="ja-JP" altLang="en-US" sz="1300">
              <a:latin typeface="ＭＳ Ｐゴシック" panose="020B0600070205080204" pitchFamily="50" charset="-128"/>
              <a:ea typeface="ＭＳ Ｐゴシック" panose="020B0600070205080204" pitchFamily="50" charset="-128"/>
            </a:rPr>
            <a:t>となったが、基準財政収入額（</a:t>
          </a:r>
          <a:r>
            <a:rPr kumimoji="1" lang="en-US" altLang="ja-JP" sz="1300">
              <a:latin typeface="ＭＳ Ｐゴシック" panose="020B0600070205080204" pitchFamily="50" charset="-128"/>
              <a:ea typeface="ＭＳ Ｐゴシック" panose="020B0600070205080204" pitchFamily="50" charset="-128"/>
            </a:rPr>
            <a:t>33,881</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0.95%</a:t>
          </a:r>
          <a:r>
            <a:rPr kumimoji="1" lang="ja-JP" altLang="en-US" sz="1300">
              <a:latin typeface="ＭＳ Ｐゴシック" panose="020B0600070205080204" pitchFamily="50" charset="-128"/>
              <a:ea typeface="ＭＳ Ｐゴシック" panose="020B0600070205080204" pitchFamily="50" charset="-128"/>
            </a:rPr>
            <a:t>の増）、基準財政需要額（</a:t>
          </a:r>
          <a:r>
            <a:rPr kumimoji="1" lang="en-US" altLang="ja-JP" sz="1300">
              <a:latin typeface="ＭＳ Ｐゴシック" panose="020B0600070205080204" pitchFamily="50" charset="-128"/>
              <a:ea typeface="ＭＳ Ｐゴシック" panose="020B0600070205080204" pitchFamily="50" charset="-128"/>
            </a:rPr>
            <a:t>35,417</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0.78%</a:t>
          </a:r>
          <a:r>
            <a:rPr kumimoji="1" lang="ja-JP" altLang="en-US" sz="1300">
              <a:latin typeface="ＭＳ Ｐゴシック" panose="020B0600070205080204" pitchFamily="50" charset="-128"/>
              <a:ea typeface="ＭＳ Ｐゴシック" panose="020B0600070205080204" pitchFamily="50" charset="-128"/>
            </a:rPr>
            <a:t>の増）ともに増額となっている。社会保障費や公共施設の維持補修費の増加などにより、需要額が上昇傾向にある中、町税や交付金などの増により、財政力指数は比較的安定した数値となっている。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　人口減少が見込まれる中、町税の確保や、上昇する社会保障費への対応が課題となっている。</a:t>
          </a:r>
          <a:endParaRPr kumimoji="0" lang="en-US" altLang="ja-JP" sz="1100" b="0" i="0" u="none" strike="noStrike">
            <a:solidFill>
              <a:schemeClr val="dk1"/>
            </a:solidFill>
            <a:effectLst/>
            <a:latin typeface="+mn-lt"/>
            <a:ea typeface="+mn-ea"/>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141111</xdr:rowOff>
    </xdr:to>
    <xdr:cxnSp macro="">
      <xdr:nvCxnSpPr>
        <xdr:cNvPr id="64" name="直線コネクタ 63"/>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116417</xdr:rowOff>
    </xdr:from>
    <xdr:to>
      <xdr:col>23</xdr:col>
      <xdr:colOff>133350</xdr:colOff>
      <xdr:row>41</xdr:row>
      <xdr:rowOff>116417</xdr:rowOff>
    </xdr:to>
    <xdr:cxnSp macro="">
      <xdr:nvCxnSpPr>
        <xdr:cNvPr id="69" name="直線コネクタ 68"/>
        <xdr:cNvCxnSpPr/>
      </xdr:nvCxnSpPr>
      <xdr:spPr>
        <a:xfrm>
          <a:off x="4114800" y="71458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158344</xdr:rowOff>
    </xdr:from>
    <xdr:ext cx="762000" cy="259045"/>
    <xdr:sp macro="" textlink="">
      <xdr:nvSpPr>
        <xdr:cNvPr id="70" name="財政力平均値テキスト"/>
        <xdr:cNvSpPr txBox="1"/>
      </xdr:nvSpPr>
      <xdr:spPr>
        <a:xfrm>
          <a:off x="5041900" y="718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116417</xdr:rowOff>
    </xdr:from>
    <xdr:to>
      <xdr:col>19</xdr:col>
      <xdr:colOff>133350</xdr:colOff>
      <xdr:row>41</xdr:row>
      <xdr:rowOff>116417</xdr:rowOff>
    </xdr:to>
    <xdr:cxnSp macro="">
      <xdr:nvCxnSpPr>
        <xdr:cNvPr id="72" name="直線コネクタ 71"/>
        <xdr:cNvCxnSpPr/>
      </xdr:nvCxnSpPr>
      <xdr:spPr>
        <a:xfrm>
          <a:off x="3225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114599</xdr:rowOff>
    </xdr:from>
    <xdr:ext cx="736600" cy="259045"/>
    <xdr:sp macro="" textlink="">
      <xdr:nvSpPr>
        <xdr:cNvPr id="74" name="テキスト ボックス 73"/>
        <xdr:cNvSpPr txBox="1"/>
      </xdr:nvSpPr>
      <xdr:spPr>
        <a:xfrm>
          <a:off x="3733800" y="731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116417</xdr:rowOff>
    </xdr:from>
    <xdr:to>
      <xdr:col>15</xdr:col>
      <xdr:colOff>82550</xdr:colOff>
      <xdr:row>41</xdr:row>
      <xdr:rowOff>116417</xdr:rowOff>
    </xdr:to>
    <xdr:cxnSp macro="">
      <xdr:nvCxnSpPr>
        <xdr:cNvPr id="75" name="直線コネクタ 74"/>
        <xdr:cNvCxnSpPr/>
      </xdr:nvCxnSpPr>
      <xdr:spPr>
        <a:xfrm>
          <a:off x="2336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116417</xdr:rowOff>
    </xdr:from>
    <xdr:to>
      <xdr:col>11</xdr:col>
      <xdr:colOff>31750</xdr:colOff>
      <xdr:row>41</xdr:row>
      <xdr:rowOff>129822</xdr:rowOff>
    </xdr:to>
    <xdr:cxnSp macro="">
      <xdr:nvCxnSpPr>
        <xdr:cNvPr id="78" name="直線コネクタ 77"/>
        <xdr:cNvCxnSpPr/>
      </xdr:nvCxnSpPr>
      <xdr:spPr>
        <a:xfrm flipV="1">
          <a:off x="1447800" y="71458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0" name="テキスト ボックス 79"/>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88" name="楕円 87"/>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82144</xdr:rowOff>
    </xdr:from>
    <xdr:ext cx="762000" cy="259045"/>
    <xdr:sp macro="" textlink="">
      <xdr:nvSpPr>
        <xdr:cNvPr id="89" name="財政力該当値テキスト"/>
        <xdr:cNvSpPr txBox="1"/>
      </xdr:nvSpPr>
      <xdr:spPr>
        <a:xfrm>
          <a:off x="5041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65617</xdr:rowOff>
    </xdr:from>
    <xdr:to>
      <xdr:col>19</xdr:col>
      <xdr:colOff>184150</xdr:colOff>
      <xdr:row>41</xdr:row>
      <xdr:rowOff>167217</xdr:rowOff>
    </xdr:to>
    <xdr:sp macro="" textlink="">
      <xdr:nvSpPr>
        <xdr:cNvPr id="90" name="楕円 89"/>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91" name="テキスト ボックス 90"/>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65617</xdr:rowOff>
    </xdr:from>
    <xdr:to>
      <xdr:col>15</xdr:col>
      <xdr:colOff>133350</xdr:colOff>
      <xdr:row>41</xdr:row>
      <xdr:rowOff>167217</xdr:rowOff>
    </xdr:to>
    <xdr:sp macro="" textlink="">
      <xdr:nvSpPr>
        <xdr:cNvPr id="92" name="楕円 91"/>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93" name="テキスト ボックス 92"/>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65617</xdr:rowOff>
    </xdr:from>
    <xdr:to>
      <xdr:col>11</xdr:col>
      <xdr:colOff>82550</xdr:colOff>
      <xdr:row>41</xdr:row>
      <xdr:rowOff>167217</xdr:rowOff>
    </xdr:to>
    <xdr:sp macro="" textlink="">
      <xdr:nvSpPr>
        <xdr:cNvPr id="94" name="楕円 93"/>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95" name="テキスト ボックス 94"/>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79022</xdr:rowOff>
    </xdr:from>
    <xdr:to>
      <xdr:col>7</xdr:col>
      <xdr:colOff>31750</xdr:colOff>
      <xdr:row>42</xdr:row>
      <xdr:rowOff>9172</xdr:rowOff>
    </xdr:to>
    <xdr:sp macro="" textlink="">
      <xdr:nvSpPr>
        <xdr:cNvPr id="96" name="楕円 95"/>
        <xdr:cNvSpPr/>
      </xdr:nvSpPr>
      <xdr:spPr>
        <a:xfrm>
          <a:off x="1397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19349</xdr:rowOff>
    </xdr:from>
    <xdr:ext cx="762000" cy="259045"/>
    <xdr:sp macro="" textlink="">
      <xdr:nvSpPr>
        <xdr:cNvPr id="97" name="テキスト ボックス 96"/>
        <xdr:cNvSpPr txBox="1"/>
      </xdr:nvSpPr>
      <xdr:spPr>
        <a:xfrm>
          <a:off x="1066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県内各自治体の経常収支比率が過去最大の</a:t>
          </a:r>
          <a:r>
            <a:rPr kumimoji="1" lang="en-US" altLang="ja-JP" sz="1300">
              <a:latin typeface="ＭＳ Ｐゴシック" panose="020B0600070205080204" pitchFamily="50" charset="-128"/>
              <a:ea typeface="ＭＳ Ｐゴシック" panose="020B0600070205080204" pitchFamily="50" charset="-128"/>
            </a:rPr>
            <a:t>93.1%</a:t>
          </a:r>
          <a:r>
            <a:rPr kumimoji="1" lang="ja-JP" altLang="en-US" sz="1300">
              <a:latin typeface="ＭＳ Ｐゴシック" panose="020B0600070205080204" pitchFamily="50" charset="-128"/>
              <a:ea typeface="ＭＳ Ｐゴシック" panose="020B0600070205080204" pitchFamily="50" charset="-128"/>
            </a:rPr>
            <a:t>となるなか、上里町の経常収支比率は</a:t>
          </a:r>
          <a:r>
            <a:rPr kumimoji="1" lang="en-US" altLang="ja-JP" sz="1300">
              <a:latin typeface="ＭＳ Ｐゴシック" panose="020B0600070205080204" pitchFamily="50" charset="-128"/>
              <a:ea typeface="ＭＳ Ｐゴシック" panose="020B0600070205080204" pitchFamily="50" charset="-128"/>
            </a:rPr>
            <a:t>85.5%</a:t>
          </a:r>
          <a:r>
            <a:rPr kumimoji="1" lang="ja-JP" altLang="en-US" sz="1300">
              <a:latin typeface="ＭＳ Ｐゴシック" panose="020B0600070205080204" pitchFamily="50" charset="-128"/>
              <a:ea typeface="ＭＳ Ｐゴシック" panose="020B0600070205080204" pitchFamily="50" charset="-128"/>
            </a:rPr>
            <a:t>と、比較的、弾力性が保たれていると考えるが、前年度以降、上昇傾向にあることから、楽観視できない。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今後の見通しとしては、人件費、扶助費の増加に加え、防災行政無線デジタル化事業や、公立保育所整備事業など、大きな起債事業が予定されていることから、比率はさらに悪化していくものと考えられる。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減債基金の活用など、財政的リスクを最小限に抑制し、安定した財政運営を行う。</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72179</xdr:rowOff>
    </xdr:from>
    <xdr:to>
      <xdr:col>23</xdr:col>
      <xdr:colOff>133350</xdr:colOff>
      <xdr:row>67</xdr:row>
      <xdr:rowOff>47837</xdr:rowOff>
    </xdr:to>
    <xdr:cxnSp macro="">
      <xdr:nvCxnSpPr>
        <xdr:cNvPr id="127" name="直線コネクタ 126"/>
        <xdr:cNvCxnSpPr/>
      </xdr:nvCxnSpPr>
      <xdr:spPr>
        <a:xfrm flipV="1">
          <a:off x="4953000" y="10187729"/>
          <a:ext cx="0" cy="1347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19914</xdr:rowOff>
    </xdr:from>
    <xdr:ext cx="762000" cy="259045"/>
    <xdr:sp macro="" textlink="">
      <xdr:nvSpPr>
        <xdr:cNvPr id="128" name="財政構造の弾力性最小値テキスト"/>
        <xdr:cNvSpPr txBox="1"/>
      </xdr:nvSpPr>
      <xdr:spPr>
        <a:xfrm>
          <a:off x="5041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47837</xdr:rowOff>
    </xdr:from>
    <xdr:to>
      <xdr:col>24</xdr:col>
      <xdr:colOff>12700</xdr:colOff>
      <xdr:row>67</xdr:row>
      <xdr:rowOff>47837</xdr:rowOff>
    </xdr:to>
    <xdr:cxnSp macro="">
      <xdr:nvCxnSpPr>
        <xdr:cNvPr id="129" name="直線コネクタ 128"/>
        <xdr:cNvCxnSpPr/>
      </xdr:nvCxnSpPr>
      <xdr:spPr>
        <a:xfrm>
          <a:off x="4864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158556</xdr:rowOff>
    </xdr:from>
    <xdr:ext cx="762000" cy="259045"/>
    <xdr:sp macro="" textlink="">
      <xdr:nvSpPr>
        <xdr:cNvPr id="130" name="財政構造の弾力性最大値テキスト"/>
        <xdr:cNvSpPr txBox="1"/>
      </xdr:nvSpPr>
      <xdr:spPr>
        <a:xfrm>
          <a:off x="5041900" y="993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72179</xdr:rowOff>
    </xdr:from>
    <xdr:to>
      <xdr:col>24</xdr:col>
      <xdr:colOff>12700</xdr:colOff>
      <xdr:row>59</xdr:row>
      <xdr:rowOff>72179</xdr:rowOff>
    </xdr:to>
    <xdr:cxnSp macro="">
      <xdr:nvCxnSpPr>
        <xdr:cNvPr id="131" name="直線コネクタ 130"/>
        <xdr:cNvCxnSpPr/>
      </xdr:nvCxnSpPr>
      <xdr:spPr>
        <a:xfrm>
          <a:off x="4864100" y="10187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114300</xdr:rowOff>
    </xdr:from>
    <xdr:to>
      <xdr:col>23</xdr:col>
      <xdr:colOff>133350</xdr:colOff>
      <xdr:row>64</xdr:row>
      <xdr:rowOff>43392</xdr:rowOff>
    </xdr:to>
    <xdr:cxnSp macro="">
      <xdr:nvCxnSpPr>
        <xdr:cNvPr id="132" name="直線コネクタ 131"/>
        <xdr:cNvCxnSpPr/>
      </xdr:nvCxnSpPr>
      <xdr:spPr>
        <a:xfrm>
          <a:off x="4114800" y="10915650"/>
          <a:ext cx="8382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61189</xdr:rowOff>
    </xdr:from>
    <xdr:ext cx="762000" cy="259045"/>
    <xdr:sp macro="" textlink="">
      <xdr:nvSpPr>
        <xdr:cNvPr id="133" name="財政構造の弾力性平均値テキスト"/>
        <xdr:cNvSpPr txBox="1"/>
      </xdr:nvSpPr>
      <xdr:spPr>
        <a:xfrm>
          <a:off x="5041900" y="11033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89112</xdr:rowOff>
    </xdr:from>
    <xdr:to>
      <xdr:col>23</xdr:col>
      <xdr:colOff>184150</xdr:colOff>
      <xdr:row>65</xdr:row>
      <xdr:rowOff>19262</xdr:rowOff>
    </xdr:to>
    <xdr:sp macro="" textlink="">
      <xdr:nvSpPr>
        <xdr:cNvPr id="134" name="フローチャート: 判断 133"/>
        <xdr:cNvSpPr/>
      </xdr:nvSpPr>
      <xdr:spPr>
        <a:xfrm>
          <a:off x="49022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120862</xdr:rowOff>
    </xdr:from>
    <xdr:to>
      <xdr:col>19</xdr:col>
      <xdr:colOff>133350</xdr:colOff>
      <xdr:row>63</xdr:row>
      <xdr:rowOff>114300</xdr:rowOff>
    </xdr:to>
    <xdr:cxnSp macro="">
      <xdr:nvCxnSpPr>
        <xdr:cNvPr id="135" name="直線コネクタ 134"/>
        <xdr:cNvCxnSpPr/>
      </xdr:nvCxnSpPr>
      <xdr:spPr>
        <a:xfrm>
          <a:off x="3225800" y="10750762"/>
          <a:ext cx="889000" cy="16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24765</xdr:rowOff>
    </xdr:from>
    <xdr:to>
      <xdr:col>19</xdr:col>
      <xdr:colOff>184150</xdr:colOff>
      <xdr:row>64</xdr:row>
      <xdr:rowOff>126365</xdr:rowOff>
    </xdr:to>
    <xdr:sp macro="" textlink="">
      <xdr:nvSpPr>
        <xdr:cNvPr id="136" name="フローチャート: 判断 135"/>
        <xdr:cNvSpPr/>
      </xdr:nvSpPr>
      <xdr:spPr>
        <a:xfrm>
          <a:off x="4064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111142</xdr:rowOff>
    </xdr:from>
    <xdr:ext cx="736600" cy="259045"/>
    <xdr:sp macro="" textlink="">
      <xdr:nvSpPr>
        <xdr:cNvPr id="137" name="テキスト ボックス 136"/>
        <xdr:cNvSpPr txBox="1"/>
      </xdr:nvSpPr>
      <xdr:spPr>
        <a:xfrm>
          <a:off x="3733800" y="11083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120862</xdr:rowOff>
    </xdr:from>
    <xdr:to>
      <xdr:col>15</xdr:col>
      <xdr:colOff>82550</xdr:colOff>
      <xdr:row>62</xdr:row>
      <xdr:rowOff>161079</xdr:rowOff>
    </xdr:to>
    <xdr:cxnSp macro="">
      <xdr:nvCxnSpPr>
        <xdr:cNvPr id="138" name="直線コネクタ 137"/>
        <xdr:cNvCxnSpPr/>
      </xdr:nvCxnSpPr>
      <xdr:spPr>
        <a:xfrm flipV="1">
          <a:off x="2336800" y="1075076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131869</xdr:rowOff>
    </xdr:from>
    <xdr:to>
      <xdr:col>15</xdr:col>
      <xdr:colOff>133350</xdr:colOff>
      <xdr:row>64</xdr:row>
      <xdr:rowOff>62019</xdr:rowOff>
    </xdr:to>
    <xdr:sp macro="" textlink="">
      <xdr:nvSpPr>
        <xdr:cNvPr id="139" name="フローチャート: 判断 138"/>
        <xdr:cNvSpPr/>
      </xdr:nvSpPr>
      <xdr:spPr>
        <a:xfrm>
          <a:off x="3175000" y="1093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46796</xdr:rowOff>
    </xdr:from>
    <xdr:ext cx="762000" cy="259045"/>
    <xdr:sp macro="" textlink="">
      <xdr:nvSpPr>
        <xdr:cNvPr id="140" name="テキスト ボックス 139"/>
        <xdr:cNvSpPr txBox="1"/>
      </xdr:nvSpPr>
      <xdr:spPr>
        <a:xfrm>
          <a:off x="2844800" y="1101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161079</xdr:rowOff>
    </xdr:from>
    <xdr:to>
      <xdr:col>11</xdr:col>
      <xdr:colOff>31750</xdr:colOff>
      <xdr:row>63</xdr:row>
      <xdr:rowOff>82127</xdr:rowOff>
    </xdr:to>
    <xdr:cxnSp macro="">
      <xdr:nvCxnSpPr>
        <xdr:cNvPr id="141" name="直線コネクタ 140"/>
        <xdr:cNvCxnSpPr/>
      </xdr:nvCxnSpPr>
      <xdr:spPr>
        <a:xfrm flipV="1">
          <a:off x="1447800" y="10790979"/>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143933</xdr:rowOff>
    </xdr:from>
    <xdr:to>
      <xdr:col>11</xdr:col>
      <xdr:colOff>82550</xdr:colOff>
      <xdr:row>64</xdr:row>
      <xdr:rowOff>74083</xdr:rowOff>
    </xdr:to>
    <xdr:sp macro="" textlink="">
      <xdr:nvSpPr>
        <xdr:cNvPr id="142" name="フローチャート: 判断 141"/>
        <xdr:cNvSpPr/>
      </xdr:nvSpPr>
      <xdr:spPr>
        <a:xfrm>
          <a:off x="2286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58860</xdr:rowOff>
    </xdr:from>
    <xdr:ext cx="762000" cy="259045"/>
    <xdr:sp macro="" textlink="">
      <xdr:nvSpPr>
        <xdr:cNvPr id="143" name="テキスト ボックス 142"/>
        <xdr:cNvSpPr txBox="1"/>
      </xdr:nvSpPr>
      <xdr:spPr>
        <a:xfrm>
          <a:off x="1955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168063</xdr:rowOff>
    </xdr:from>
    <xdr:to>
      <xdr:col>7</xdr:col>
      <xdr:colOff>31750</xdr:colOff>
      <xdr:row>64</xdr:row>
      <xdr:rowOff>98213</xdr:rowOff>
    </xdr:to>
    <xdr:sp macro="" textlink="">
      <xdr:nvSpPr>
        <xdr:cNvPr id="144" name="フローチャート: 判断 143"/>
        <xdr:cNvSpPr/>
      </xdr:nvSpPr>
      <xdr:spPr>
        <a:xfrm>
          <a:off x="1397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82990</xdr:rowOff>
    </xdr:from>
    <xdr:ext cx="762000" cy="259045"/>
    <xdr:sp macro="" textlink="">
      <xdr:nvSpPr>
        <xdr:cNvPr id="145" name="テキスト ボックス 144"/>
        <xdr:cNvSpPr txBox="1"/>
      </xdr:nvSpPr>
      <xdr:spPr>
        <a:xfrm>
          <a:off x="1066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51" name="楕円 150"/>
        <xdr:cNvSpPr/>
      </xdr:nvSpPr>
      <xdr:spPr>
        <a:xfrm>
          <a:off x="4902200" y="109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9119</xdr:rowOff>
    </xdr:from>
    <xdr:ext cx="762000" cy="259045"/>
    <xdr:sp macro="" textlink="">
      <xdr:nvSpPr>
        <xdr:cNvPr id="152" name="財政構造の弾力性該当値テキスト"/>
        <xdr:cNvSpPr txBox="1"/>
      </xdr:nvSpPr>
      <xdr:spPr>
        <a:xfrm>
          <a:off x="5041900" y="1081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63500</xdr:rowOff>
    </xdr:from>
    <xdr:to>
      <xdr:col>19</xdr:col>
      <xdr:colOff>184150</xdr:colOff>
      <xdr:row>63</xdr:row>
      <xdr:rowOff>165100</xdr:rowOff>
    </xdr:to>
    <xdr:sp macro="" textlink="">
      <xdr:nvSpPr>
        <xdr:cNvPr id="153" name="楕円 152"/>
        <xdr:cNvSpPr/>
      </xdr:nvSpPr>
      <xdr:spPr>
        <a:xfrm>
          <a:off x="4064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54" name="テキスト ボックス 153"/>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70062</xdr:rowOff>
    </xdr:from>
    <xdr:to>
      <xdr:col>15</xdr:col>
      <xdr:colOff>133350</xdr:colOff>
      <xdr:row>63</xdr:row>
      <xdr:rowOff>212</xdr:rowOff>
    </xdr:to>
    <xdr:sp macro="" textlink="">
      <xdr:nvSpPr>
        <xdr:cNvPr id="155" name="楕円 154"/>
        <xdr:cNvSpPr/>
      </xdr:nvSpPr>
      <xdr:spPr>
        <a:xfrm>
          <a:off x="3175000" y="106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10389</xdr:rowOff>
    </xdr:from>
    <xdr:ext cx="762000" cy="259045"/>
    <xdr:sp macro="" textlink="">
      <xdr:nvSpPr>
        <xdr:cNvPr id="156" name="テキスト ボックス 155"/>
        <xdr:cNvSpPr txBox="1"/>
      </xdr:nvSpPr>
      <xdr:spPr>
        <a:xfrm>
          <a:off x="2844800" y="10468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110279</xdr:rowOff>
    </xdr:from>
    <xdr:to>
      <xdr:col>11</xdr:col>
      <xdr:colOff>82550</xdr:colOff>
      <xdr:row>63</xdr:row>
      <xdr:rowOff>40429</xdr:rowOff>
    </xdr:to>
    <xdr:sp macro="" textlink="">
      <xdr:nvSpPr>
        <xdr:cNvPr id="157" name="楕円 156"/>
        <xdr:cNvSpPr/>
      </xdr:nvSpPr>
      <xdr:spPr>
        <a:xfrm>
          <a:off x="22860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50606</xdr:rowOff>
    </xdr:from>
    <xdr:ext cx="762000" cy="259045"/>
    <xdr:sp macro="" textlink="">
      <xdr:nvSpPr>
        <xdr:cNvPr id="158" name="テキスト ボックス 157"/>
        <xdr:cNvSpPr txBox="1"/>
      </xdr:nvSpPr>
      <xdr:spPr>
        <a:xfrm>
          <a:off x="1955800" y="10509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31327</xdr:rowOff>
    </xdr:from>
    <xdr:to>
      <xdr:col>7</xdr:col>
      <xdr:colOff>31750</xdr:colOff>
      <xdr:row>63</xdr:row>
      <xdr:rowOff>132927</xdr:rowOff>
    </xdr:to>
    <xdr:sp macro="" textlink="">
      <xdr:nvSpPr>
        <xdr:cNvPr id="159" name="楕円 158"/>
        <xdr:cNvSpPr/>
      </xdr:nvSpPr>
      <xdr:spPr>
        <a:xfrm>
          <a:off x="1397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143104</xdr:rowOff>
    </xdr:from>
    <xdr:ext cx="762000" cy="259045"/>
    <xdr:sp macro="" textlink="">
      <xdr:nvSpPr>
        <xdr:cNvPr id="160" name="テキスト ボックス 159"/>
        <xdr:cNvSpPr txBox="1"/>
      </xdr:nvSpPr>
      <xdr:spPr>
        <a:xfrm>
          <a:off x="1066800" y="1060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[74,678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ともに、人口一人当たりの決算額は、類似団体内では１位である。人件費については、他の団体と比べ職員数が少ないことや、ゴミ処理、消防、学校給食業務等を一部事務組合で行っていることが要因となっている。物件費についても、行財政改革による物件費抑制の状況を維持していることから低水準を維持している。</a:t>
          </a:r>
        </a:p>
        <a:p>
          <a:r>
            <a:rPr kumimoji="1" lang="ja-JP" altLang="en-US" sz="1300">
              <a:latin typeface="ＭＳ Ｐゴシック" panose="020B0600070205080204" pitchFamily="50" charset="-128"/>
              <a:ea typeface="ＭＳ Ｐゴシック" panose="020B0600070205080204" pitchFamily="50" charset="-128"/>
            </a:rPr>
            <a:t>　今後も適正な職員の定員管理等により人件費や物件費と併せて一部事務組合への負担金なども含めた経費の抑制に努める。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83</xdr:row>
      <xdr:rowOff>11147</xdr:rowOff>
    </xdr:from>
    <xdr:to>
      <xdr:col>23</xdr:col>
      <xdr:colOff>133350</xdr:colOff>
      <xdr:row>89</xdr:row>
      <xdr:rowOff>152403</xdr:rowOff>
    </xdr:to>
    <xdr:cxnSp macro="">
      <xdr:nvCxnSpPr>
        <xdr:cNvPr id="187" name="直線コネクタ 186"/>
        <xdr:cNvCxnSpPr/>
      </xdr:nvCxnSpPr>
      <xdr:spPr>
        <a:xfrm flipV="1">
          <a:off x="4953000" y="14241497"/>
          <a:ext cx="0" cy="1169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124480</xdr:rowOff>
    </xdr:from>
    <xdr:ext cx="762000" cy="259045"/>
    <xdr:sp macro="" textlink="">
      <xdr:nvSpPr>
        <xdr:cNvPr id="188" name="人件費・物件費等の状況最小値テキスト"/>
        <xdr:cNvSpPr txBox="1"/>
      </xdr:nvSpPr>
      <xdr:spPr>
        <a:xfrm>
          <a:off x="5041900" y="15383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152403</xdr:rowOff>
    </xdr:from>
    <xdr:to>
      <xdr:col>24</xdr:col>
      <xdr:colOff>12700</xdr:colOff>
      <xdr:row>89</xdr:row>
      <xdr:rowOff>152403</xdr:rowOff>
    </xdr:to>
    <xdr:cxnSp macro="">
      <xdr:nvCxnSpPr>
        <xdr:cNvPr id="189" name="直線コネクタ 188"/>
        <xdr:cNvCxnSpPr/>
      </xdr:nvCxnSpPr>
      <xdr:spPr>
        <a:xfrm>
          <a:off x="4864100" y="15411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97524</xdr:rowOff>
    </xdr:from>
    <xdr:ext cx="762000" cy="259045"/>
    <xdr:sp macro="" textlink="">
      <xdr:nvSpPr>
        <xdr:cNvPr id="190" name="人件費・物件費等の状況最大値テキスト"/>
        <xdr:cNvSpPr txBox="1"/>
      </xdr:nvSpPr>
      <xdr:spPr>
        <a:xfrm>
          <a:off x="5041900" y="13984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83</xdr:row>
      <xdr:rowOff>11147</xdr:rowOff>
    </xdr:from>
    <xdr:to>
      <xdr:col>24</xdr:col>
      <xdr:colOff>12700</xdr:colOff>
      <xdr:row>83</xdr:row>
      <xdr:rowOff>11147</xdr:rowOff>
    </xdr:to>
    <xdr:cxnSp macro="">
      <xdr:nvCxnSpPr>
        <xdr:cNvPr id="191" name="直線コネクタ 190"/>
        <xdr:cNvCxnSpPr/>
      </xdr:nvCxnSpPr>
      <xdr:spPr>
        <a:xfrm>
          <a:off x="4864100" y="1424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766</xdr:rowOff>
    </xdr:from>
    <xdr:to>
      <xdr:col>23</xdr:col>
      <xdr:colOff>133350</xdr:colOff>
      <xdr:row>83</xdr:row>
      <xdr:rowOff>11147</xdr:rowOff>
    </xdr:to>
    <xdr:cxnSp macro="">
      <xdr:nvCxnSpPr>
        <xdr:cNvPr id="192" name="直線コネクタ 191"/>
        <xdr:cNvCxnSpPr/>
      </xdr:nvCxnSpPr>
      <xdr:spPr>
        <a:xfrm>
          <a:off x="4114800" y="14231116"/>
          <a:ext cx="838200" cy="1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43834</xdr:rowOff>
    </xdr:from>
    <xdr:ext cx="762000" cy="259045"/>
    <xdr:sp macro="" textlink="">
      <xdr:nvSpPr>
        <xdr:cNvPr id="193" name="人件費・物件費等の状況平均値テキスト"/>
        <xdr:cNvSpPr txBox="1"/>
      </xdr:nvSpPr>
      <xdr:spPr>
        <a:xfrm>
          <a:off x="5041900" y="1444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71757</xdr:rowOff>
    </xdr:from>
    <xdr:to>
      <xdr:col>23</xdr:col>
      <xdr:colOff>184150</xdr:colOff>
      <xdr:row>85</xdr:row>
      <xdr:rowOff>1907</xdr:rowOff>
    </xdr:to>
    <xdr:sp macro="" textlink="">
      <xdr:nvSpPr>
        <xdr:cNvPr id="194" name="フローチャート: 判断 193"/>
        <xdr:cNvSpPr/>
      </xdr:nvSpPr>
      <xdr:spPr>
        <a:xfrm>
          <a:off x="4902200" y="1447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766</xdr:rowOff>
    </xdr:from>
    <xdr:to>
      <xdr:col>19</xdr:col>
      <xdr:colOff>133350</xdr:colOff>
      <xdr:row>83</xdr:row>
      <xdr:rowOff>9891</xdr:rowOff>
    </xdr:to>
    <xdr:cxnSp macro="">
      <xdr:nvCxnSpPr>
        <xdr:cNvPr id="195" name="直線コネクタ 194"/>
        <xdr:cNvCxnSpPr/>
      </xdr:nvCxnSpPr>
      <xdr:spPr>
        <a:xfrm flipV="1">
          <a:off x="3225800" y="14231116"/>
          <a:ext cx="889000" cy="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120061</xdr:rowOff>
    </xdr:from>
    <xdr:to>
      <xdr:col>19</xdr:col>
      <xdr:colOff>184150</xdr:colOff>
      <xdr:row>85</xdr:row>
      <xdr:rowOff>50211</xdr:rowOff>
    </xdr:to>
    <xdr:sp macro="" textlink="">
      <xdr:nvSpPr>
        <xdr:cNvPr id="196" name="フローチャート: 判断 195"/>
        <xdr:cNvSpPr/>
      </xdr:nvSpPr>
      <xdr:spPr>
        <a:xfrm>
          <a:off x="4064000" y="1452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34988</xdr:rowOff>
    </xdr:from>
    <xdr:ext cx="736600" cy="259045"/>
    <xdr:sp macro="" textlink="">
      <xdr:nvSpPr>
        <xdr:cNvPr id="197" name="テキスト ボックス 196"/>
        <xdr:cNvSpPr txBox="1"/>
      </xdr:nvSpPr>
      <xdr:spPr>
        <a:xfrm>
          <a:off x="3733800" y="14608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4877</xdr:rowOff>
    </xdr:from>
    <xdr:to>
      <xdr:col>15</xdr:col>
      <xdr:colOff>82550</xdr:colOff>
      <xdr:row>83</xdr:row>
      <xdr:rowOff>9891</xdr:rowOff>
    </xdr:to>
    <xdr:cxnSp macro="">
      <xdr:nvCxnSpPr>
        <xdr:cNvPr id="198" name="直線コネクタ 197"/>
        <xdr:cNvCxnSpPr/>
      </xdr:nvCxnSpPr>
      <xdr:spPr>
        <a:xfrm>
          <a:off x="2336800" y="14235227"/>
          <a:ext cx="889000" cy="5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67997</xdr:rowOff>
    </xdr:from>
    <xdr:to>
      <xdr:col>15</xdr:col>
      <xdr:colOff>133350</xdr:colOff>
      <xdr:row>84</xdr:row>
      <xdr:rowOff>169597</xdr:rowOff>
    </xdr:to>
    <xdr:sp macro="" textlink="">
      <xdr:nvSpPr>
        <xdr:cNvPr id="199" name="フローチャート: 判断 198"/>
        <xdr:cNvSpPr/>
      </xdr:nvSpPr>
      <xdr:spPr>
        <a:xfrm>
          <a:off x="3175000" y="14469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154374</xdr:rowOff>
    </xdr:from>
    <xdr:ext cx="762000" cy="259045"/>
    <xdr:sp macro="" textlink="">
      <xdr:nvSpPr>
        <xdr:cNvPr id="200" name="テキスト ボックス 199"/>
        <xdr:cNvSpPr txBox="1"/>
      </xdr:nvSpPr>
      <xdr:spPr>
        <a:xfrm>
          <a:off x="2844800" y="14556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147318</xdr:rowOff>
    </xdr:from>
    <xdr:to>
      <xdr:col>11</xdr:col>
      <xdr:colOff>31750</xdr:colOff>
      <xdr:row>83</xdr:row>
      <xdr:rowOff>4877</xdr:rowOff>
    </xdr:to>
    <xdr:cxnSp macro="">
      <xdr:nvCxnSpPr>
        <xdr:cNvPr id="201" name="直線コネクタ 200"/>
        <xdr:cNvCxnSpPr/>
      </xdr:nvCxnSpPr>
      <xdr:spPr>
        <a:xfrm>
          <a:off x="1447800" y="14206218"/>
          <a:ext cx="889000" cy="29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157938</xdr:rowOff>
    </xdr:from>
    <xdr:to>
      <xdr:col>11</xdr:col>
      <xdr:colOff>82550</xdr:colOff>
      <xdr:row>84</xdr:row>
      <xdr:rowOff>88088</xdr:rowOff>
    </xdr:to>
    <xdr:sp macro="" textlink="">
      <xdr:nvSpPr>
        <xdr:cNvPr id="202" name="フローチャート: 判断 201"/>
        <xdr:cNvSpPr/>
      </xdr:nvSpPr>
      <xdr:spPr>
        <a:xfrm>
          <a:off x="2286000" y="1438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72865</xdr:rowOff>
    </xdr:from>
    <xdr:ext cx="762000" cy="259045"/>
    <xdr:sp macro="" textlink="">
      <xdr:nvSpPr>
        <xdr:cNvPr id="203" name="テキスト ボックス 202"/>
        <xdr:cNvSpPr txBox="1"/>
      </xdr:nvSpPr>
      <xdr:spPr>
        <a:xfrm>
          <a:off x="1955800" y="1447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128870</xdr:rowOff>
    </xdr:from>
    <xdr:to>
      <xdr:col>7</xdr:col>
      <xdr:colOff>31750</xdr:colOff>
      <xdr:row>84</xdr:row>
      <xdr:rowOff>59020</xdr:rowOff>
    </xdr:to>
    <xdr:sp macro="" textlink="">
      <xdr:nvSpPr>
        <xdr:cNvPr id="204" name="フローチャート: 判断 203"/>
        <xdr:cNvSpPr/>
      </xdr:nvSpPr>
      <xdr:spPr>
        <a:xfrm>
          <a:off x="1397000" y="1435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43797</xdr:rowOff>
    </xdr:from>
    <xdr:ext cx="762000" cy="259045"/>
    <xdr:sp macro="" textlink="">
      <xdr:nvSpPr>
        <xdr:cNvPr id="205" name="テキスト ボックス 204"/>
        <xdr:cNvSpPr txBox="1"/>
      </xdr:nvSpPr>
      <xdr:spPr>
        <a:xfrm>
          <a:off x="1066800" y="1444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131797</xdr:rowOff>
    </xdr:from>
    <xdr:to>
      <xdr:col>23</xdr:col>
      <xdr:colOff>184150</xdr:colOff>
      <xdr:row>83</xdr:row>
      <xdr:rowOff>61947</xdr:rowOff>
    </xdr:to>
    <xdr:sp macro="" textlink="">
      <xdr:nvSpPr>
        <xdr:cNvPr id="211" name="楕円 210"/>
        <xdr:cNvSpPr/>
      </xdr:nvSpPr>
      <xdr:spPr>
        <a:xfrm>
          <a:off x="4902200" y="1419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53074</xdr:rowOff>
    </xdr:from>
    <xdr:ext cx="762000" cy="259045"/>
    <xdr:sp macro="" textlink="">
      <xdr:nvSpPr>
        <xdr:cNvPr id="212" name="人件費・物件費等の状況該当値テキスト"/>
        <xdr:cNvSpPr txBox="1"/>
      </xdr:nvSpPr>
      <xdr:spPr>
        <a:xfrm>
          <a:off x="5041900" y="1411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121416</xdr:rowOff>
    </xdr:from>
    <xdr:to>
      <xdr:col>19</xdr:col>
      <xdr:colOff>184150</xdr:colOff>
      <xdr:row>83</xdr:row>
      <xdr:rowOff>51566</xdr:rowOff>
    </xdr:to>
    <xdr:sp macro="" textlink="">
      <xdr:nvSpPr>
        <xdr:cNvPr id="213" name="楕円 212"/>
        <xdr:cNvSpPr/>
      </xdr:nvSpPr>
      <xdr:spPr>
        <a:xfrm>
          <a:off x="4064000" y="1418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61743</xdr:rowOff>
    </xdr:from>
    <xdr:ext cx="736600" cy="259045"/>
    <xdr:sp macro="" textlink="">
      <xdr:nvSpPr>
        <xdr:cNvPr id="214" name="テキスト ボックス 213"/>
        <xdr:cNvSpPr txBox="1"/>
      </xdr:nvSpPr>
      <xdr:spPr>
        <a:xfrm>
          <a:off x="3733800" y="13949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130541</xdr:rowOff>
    </xdr:from>
    <xdr:to>
      <xdr:col>15</xdr:col>
      <xdr:colOff>133350</xdr:colOff>
      <xdr:row>83</xdr:row>
      <xdr:rowOff>60691</xdr:rowOff>
    </xdr:to>
    <xdr:sp macro="" textlink="">
      <xdr:nvSpPr>
        <xdr:cNvPr id="215" name="楕円 214"/>
        <xdr:cNvSpPr/>
      </xdr:nvSpPr>
      <xdr:spPr>
        <a:xfrm>
          <a:off x="3175000" y="1418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70868</xdr:rowOff>
    </xdr:from>
    <xdr:ext cx="762000" cy="259045"/>
    <xdr:sp macro="" textlink="">
      <xdr:nvSpPr>
        <xdr:cNvPr id="216" name="テキスト ボックス 215"/>
        <xdr:cNvSpPr txBox="1"/>
      </xdr:nvSpPr>
      <xdr:spPr>
        <a:xfrm>
          <a:off x="2844800" y="13958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125527</xdr:rowOff>
    </xdr:from>
    <xdr:to>
      <xdr:col>11</xdr:col>
      <xdr:colOff>82550</xdr:colOff>
      <xdr:row>83</xdr:row>
      <xdr:rowOff>55677</xdr:rowOff>
    </xdr:to>
    <xdr:sp macro="" textlink="">
      <xdr:nvSpPr>
        <xdr:cNvPr id="217" name="楕円 216"/>
        <xdr:cNvSpPr/>
      </xdr:nvSpPr>
      <xdr:spPr>
        <a:xfrm>
          <a:off x="2286000" y="1418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65854</xdr:rowOff>
    </xdr:from>
    <xdr:ext cx="762000" cy="259045"/>
    <xdr:sp macro="" textlink="">
      <xdr:nvSpPr>
        <xdr:cNvPr id="218" name="テキスト ボックス 217"/>
        <xdr:cNvSpPr txBox="1"/>
      </xdr:nvSpPr>
      <xdr:spPr>
        <a:xfrm>
          <a:off x="1955800" y="13953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96518</xdr:rowOff>
    </xdr:from>
    <xdr:to>
      <xdr:col>7</xdr:col>
      <xdr:colOff>31750</xdr:colOff>
      <xdr:row>83</xdr:row>
      <xdr:rowOff>26668</xdr:rowOff>
    </xdr:to>
    <xdr:sp macro="" textlink="">
      <xdr:nvSpPr>
        <xdr:cNvPr id="219" name="楕円 218"/>
        <xdr:cNvSpPr/>
      </xdr:nvSpPr>
      <xdr:spPr>
        <a:xfrm>
          <a:off x="1397000" y="1415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36845</xdr:rowOff>
    </xdr:from>
    <xdr:ext cx="762000" cy="259045"/>
    <xdr:sp macro="" textlink="">
      <xdr:nvSpPr>
        <xdr:cNvPr id="220" name="テキスト ボックス 219"/>
        <xdr:cNvSpPr txBox="1"/>
      </xdr:nvSpPr>
      <xdr:spPr>
        <a:xfrm>
          <a:off x="1066800" y="13924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職員数の変動や、昇給昇格等、職員構成の変動などにより、人件費は増加傾向にある。類似団体平均値や全国平均を上回るものとなっているが、これは、退職職員が減少し、昇給等による上昇分などが影響している。また、少ない職員数の中、一人一人に求めれる能力が高水準であり、職員の能力向上を図る上でも高い指数が維持されている。今後とも、職員の能力向上を図る一方で、給与水準の適性化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国数値が未確定のため数値は前年度のもの</a:t>
          </a:r>
          <a:r>
            <a:rPr kumimoji="1" lang="ja-JP" altLang="en-US" sz="1300">
              <a:solidFill>
                <a:schemeClr val="dk1"/>
              </a:solidFill>
              <a:effectLst/>
              <a:latin typeface="+mn-lt"/>
              <a:ea typeface="+mn-ea"/>
              <a:cs typeface="+mn-cs"/>
            </a:rPr>
            <a:t>。</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71261</xdr:rowOff>
    </xdr:from>
    <xdr:to>
      <xdr:col>81</xdr:col>
      <xdr:colOff>44450</xdr:colOff>
      <xdr:row>89</xdr:row>
      <xdr:rowOff>69850</xdr:rowOff>
    </xdr:to>
    <xdr:cxnSp macro="">
      <xdr:nvCxnSpPr>
        <xdr:cNvPr id="249" name="直線コネクタ 248"/>
        <xdr:cNvCxnSpPr/>
      </xdr:nvCxnSpPr>
      <xdr:spPr>
        <a:xfrm flipV="1">
          <a:off x="17018000" y="13787261"/>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0"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1" name="直線コネクタ 250"/>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157638</xdr:rowOff>
    </xdr:from>
    <xdr:ext cx="762000" cy="259045"/>
    <xdr:sp macro="" textlink="">
      <xdr:nvSpPr>
        <xdr:cNvPr id="252" name="給与水準   （国との比較）最大値テキスト"/>
        <xdr:cNvSpPr txBox="1"/>
      </xdr:nvSpPr>
      <xdr:spPr>
        <a:xfrm>
          <a:off x="17106900" y="1353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71261</xdr:rowOff>
    </xdr:from>
    <xdr:to>
      <xdr:col>81</xdr:col>
      <xdr:colOff>133350</xdr:colOff>
      <xdr:row>80</xdr:row>
      <xdr:rowOff>71261</xdr:rowOff>
    </xdr:to>
    <xdr:cxnSp macro="">
      <xdr:nvCxnSpPr>
        <xdr:cNvPr id="253" name="直線コネクタ 252"/>
        <xdr:cNvCxnSpPr/>
      </xdr:nvCxnSpPr>
      <xdr:spPr>
        <a:xfrm>
          <a:off x="16929100" y="1378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104422</xdr:rowOff>
    </xdr:from>
    <xdr:to>
      <xdr:col>81</xdr:col>
      <xdr:colOff>44450</xdr:colOff>
      <xdr:row>87</xdr:row>
      <xdr:rowOff>104422</xdr:rowOff>
    </xdr:to>
    <xdr:cxnSp macro="">
      <xdr:nvCxnSpPr>
        <xdr:cNvPr id="254" name="直線コネクタ 253"/>
        <xdr:cNvCxnSpPr/>
      </xdr:nvCxnSpPr>
      <xdr:spPr>
        <a:xfrm>
          <a:off x="16179800" y="15020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131532</xdr:rowOff>
    </xdr:from>
    <xdr:ext cx="762000" cy="259045"/>
    <xdr:sp macro="" textlink="">
      <xdr:nvSpPr>
        <xdr:cNvPr id="255" name="給与水準   （国との比較）平均値テキスト"/>
        <xdr:cNvSpPr txBox="1"/>
      </xdr:nvSpPr>
      <xdr:spPr>
        <a:xfrm>
          <a:off x="17106900" y="1453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115005</xdr:rowOff>
    </xdr:from>
    <xdr:to>
      <xdr:col>81</xdr:col>
      <xdr:colOff>95250</xdr:colOff>
      <xdr:row>86</xdr:row>
      <xdr:rowOff>45155</xdr:rowOff>
    </xdr:to>
    <xdr:sp macro="" textlink="">
      <xdr:nvSpPr>
        <xdr:cNvPr id="256" name="フローチャート: 判断 255"/>
        <xdr:cNvSpPr/>
      </xdr:nvSpPr>
      <xdr:spPr>
        <a:xfrm>
          <a:off x="169672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104422</xdr:rowOff>
    </xdr:to>
    <xdr:cxnSp macro="">
      <xdr:nvCxnSpPr>
        <xdr:cNvPr id="257" name="直線コネクタ 256"/>
        <xdr:cNvCxnSpPr/>
      </xdr:nvCxnSpPr>
      <xdr:spPr>
        <a:xfrm>
          <a:off x="15290800" y="14966950"/>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115005</xdr:rowOff>
    </xdr:from>
    <xdr:to>
      <xdr:col>77</xdr:col>
      <xdr:colOff>95250</xdr:colOff>
      <xdr:row>86</xdr:row>
      <xdr:rowOff>45155</xdr:rowOff>
    </xdr:to>
    <xdr:sp macro="" textlink="">
      <xdr:nvSpPr>
        <xdr:cNvPr id="258" name="フローチャート: 判断 257"/>
        <xdr:cNvSpPr/>
      </xdr:nvSpPr>
      <xdr:spPr>
        <a:xfrm>
          <a:off x="16129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55332</xdr:rowOff>
    </xdr:from>
    <xdr:ext cx="736600" cy="259045"/>
    <xdr:sp macro="" textlink="">
      <xdr:nvSpPr>
        <xdr:cNvPr id="259" name="テキスト ボックス 258"/>
        <xdr:cNvSpPr txBox="1"/>
      </xdr:nvSpPr>
      <xdr:spPr>
        <a:xfrm>
          <a:off x="15798800" y="1445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47978</xdr:rowOff>
    </xdr:from>
    <xdr:to>
      <xdr:col>72</xdr:col>
      <xdr:colOff>203200</xdr:colOff>
      <xdr:row>87</xdr:row>
      <xdr:rowOff>50800</xdr:rowOff>
    </xdr:to>
    <xdr:cxnSp macro="">
      <xdr:nvCxnSpPr>
        <xdr:cNvPr id="260" name="直線コネクタ 259"/>
        <xdr:cNvCxnSpPr/>
      </xdr:nvCxnSpPr>
      <xdr:spPr>
        <a:xfrm>
          <a:off x="14401800" y="14792678"/>
          <a:ext cx="8890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1" name="フローチャート: 判断 260"/>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95549</xdr:rowOff>
    </xdr:from>
    <xdr:ext cx="762000" cy="259045"/>
    <xdr:sp macro="" textlink="">
      <xdr:nvSpPr>
        <xdr:cNvPr id="262" name="テキスト ボックス 261"/>
        <xdr:cNvSpPr txBox="1"/>
      </xdr:nvSpPr>
      <xdr:spPr>
        <a:xfrm>
          <a:off x="14909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47978</xdr:rowOff>
    </xdr:from>
    <xdr:to>
      <xdr:col>68</xdr:col>
      <xdr:colOff>152400</xdr:colOff>
      <xdr:row>86</xdr:row>
      <xdr:rowOff>128411</xdr:rowOff>
    </xdr:to>
    <xdr:cxnSp macro="">
      <xdr:nvCxnSpPr>
        <xdr:cNvPr id="263" name="直線コネクタ 262"/>
        <xdr:cNvCxnSpPr/>
      </xdr:nvCxnSpPr>
      <xdr:spPr>
        <a:xfrm flipV="1">
          <a:off x="13512800" y="1479267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4" name="フローチャート: 判断 263"/>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65" name="テキスト ボックス 264"/>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165805</xdr:rowOff>
    </xdr:from>
    <xdr:to>
      <xdr:col>64</xdr:col>
      <xdr:colOff>152400</xdr:colOff>
      <xdr:row>85</xdr:row>
      <xdr:rowOff>95955</xdr:rowOff>
    </xdr:to>
    <xdr:sp macro="" textlink="">
      <xdr:nvSpPr>
        <xdr:cNvPr id="266" name="フローチャート: 判断 265"/>
        <xdr:cNvSpPr/>
      </xdr:nvSpPr>
      <xdr:spPr>
        <a:xfrm>
          <a:off x="13462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106132</xdr:rowOff>
    </xdr:from>
    <xdr:ext cx="762000" cy="259045"/>
    <xdr:sp macro="" textlink="">
      <xdr:nvSpPr>
        <xdr:cNvPr id="267" name="テキスト ボックス 266"/>
        <xdr:cNvSpPr txBox="1"/>
      </xdr:nvSpPr>
      <xdr:spPr>
        <a:xfrm>
          <a:off x="13131800" y="1433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53622</xdr:rowOff>
    </xdr:from>
    <xdr:to>
      <xdr:col>81</xdr:col>
      <xdr:colOff>95250</xdr:colOff>
      <xdr:row>87</xdr:row>
      <xdr:rowOff>155222</xdr:rowOff>
    </xdr:to>
    <xdr:sp macro="" textlink="">
      <xdr:nvSpPr>
        <xdr:cNvPr id="273" name="楕円 272"/>
        <xdr:cNvSpPr/>
      </xdr:nvSpPr>
      <xdr:spPr>
        <a:xfrm>
          <a:off x="169672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25699</xdr:rowOff>
    </xdr:from>
    <xdr:ext cx="762000" cy="259045"/>
    <xdr:sp macro="" textlink="">
      <xdr:nvSpPr>
        <xdr:cNvPr id="274" name="給与水準   （国との比較）該当値テキスト"/>
        <xdr:cNvSpPr txBox="1"/>
      </xdr:nvSpPr>
      <xdr:spPr>
        <a:xfrm>
          <a:off x="17106900" y="1494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53622</xdr:rowOff>
    </xdr:from>
    <xdr:to>
      <xdr:col>77</xdr:col>
      <xdr:colOff>95250</xdr:colOff>
      <xdr:row>87</xdr:row>
      <xdr:rowOff>155222</xdr:rowOff>
    </xdr:to>
    <xdr:sp macro="" textlink="">
      <xdr:nvSpPr>
        <xdr:cNvPr id="275" name="楕円 274"/>
        <xdr:cNvSpPr/>
      </xdr:nvSpPr>
      <xdr:spPr>
        <a:xfrm>
          <a:off x="161290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139999</xdr:rowOff>
    </xdr:from>
    <xdr:ext cx="736600" cy="259045"/>
    <xdr:sp macro="" textlink="">
      <xdr:nvSpPr>
        <xdr:cNvPr id="276" name="テキスト ボックス 275"/>
        <xdr:cNvSpPr txBox="1"/>
      </xdr:nvSpPr>
      <xdr:spPr>
        <a:xfrm>
          <a:off x="15798800" y="1505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77" name="楕円 276"/>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78" name="テキスト ボックス 277"/>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168628</xdr:rowOff>
    </xdr:from>
    <xdr:to>
      <xdr:col>68</xdr:col>
      <xdr:colOff>203200</xdr:colOff>
      <xdr:row>86</xdr:row>
      <xdr:rowOff>98778</xdr:rowOff>
    </xdr:to>
    <xdr:sp macro="" textlink="">
      <xdr:nvSpPr>
        <xdr:cNvPr id="279" name="楕円 278"/>
        <xdr:cNvSpPr/>
      </xdr:nvSpPr>
      <xdr:spPr>
        <a:xfrm>
          <a:off x="143510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83555</xdr:rowOff>
    </xdr:from>
    <xdr:ext cx="762000" cy="259045"/>
    <xdr:sp macro="" textlink="">
      <xdr:nvSpPr>
        <xdr:cNvPr id="280" name="テキスト ボックス 279"/>
        <xdr:cNvSpPr txBox="1"/>
      </xdr:nvSpPr>
      <xdr:spPr>
        <a:xfrm>
          <a:off x="14020800" y="1482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77611</xdr:rowOff>
    </xdr:from>
    <xdr:to>
      <xdr:col>64</xdr:col>
      <xdr:colOff>152400</xdr:colOff>
      <xdr:row>87</xdr:row>
      <xdr:rowOff>7761</xdr:rowOff>
    </xdr:to>
    <xdr:sp macro="" textlink="">
      <xdr:nvSpPr>
        <xdr:cNvPr id="281" name="楕円 280"/>
        <xdr:cNvSpPr/>
      </xdr:nvSpPr>
      <xdr:spPr>
        <a:xfrm>
          <a:off x="13462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163988</xdr:rowOff>
    </xdr:from>
    <xdr:ext cx="762000" cy="259045"/>
    <xdr:sp macro="" textlink="">
      <xdr:nvSpPr>
        <xdr:cNvPr id="282" name="テキスト ボックス 281"/>
        <xdr:cNvSpPr txBox="1"/>
      </xdr:nvSpPr>
      <xdr:spPr>
        <a:xfrm>
          <a:off x="13131800" y="1490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定員管理計画に基づき、定年退職者の不補充を行ってきたことにより、類似団体内順位は上位となっているが、退職者の減少や、業務増加への対応のための職員採用などにより、指数は上昇傾向となっている。</a:t>
          </a:r>
        </a:p>
        <a:p>
          <a:r>
            <a:rPr kumimoji="1" lang="ja-JP" altLang="en-US" sz="1300">
              <a:latin typeface="ＭＳ Ｐゴシック" panose="020B0600070205080204" pitchFamily="50" charset="-128"/>
              <a:ea typeface="ＭＳ Ｐゴシック" panose="020B0600070205080204" pitchFamily="50" charset="-128"/>
            </a:rPr>
            <a:t>　今後は、職員不足による時間外労働の増加や、臨時職員への依存とならないよう、事務の効率化など、行財政改革の推進に努めるとともに、本町にとって適正な職員の定員管理を行う。</a:t>
          </a:r>
        </a:p>
      </xdr:txBody>
    </xdr:sp>
    <xdr:clientData/>
  </xdr:twoCellAnchor>
  <xdr:oneCellAnchor>
    <xdr:from>
      <xdr:col>61</xdr:col>
      <xdr:colOff>6350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97699</xdr:rowOff>
    </xdr:from>
    <xdr:to>
      <xdr:col>81</xdr:col>
      <xdr:colOff>44450</xdr:colOff>
      <xdr:row>67</xdr:row>
      <xdr:rowOff>119652</xdr:rowOff>
    </xdr:to>
    <xdr:cxnSp macro="">
      <xdr:nvCxnSpPr>
        <xdr:cNvPr id="314" name="直線コネクタ 313"/>
        <xdr:cNvCxnSpPr/>
      </xdr:nvCxnSpPr>
      <xdr:spPr>
        <a:xfrm flipV="1">
          <a:off x="17018000" y="10041799"/>
          <a:ext cx="0" cy="156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91729</xdr:rowOff>
    </xdr:from>
    <xdr:ext cx="762000" cy="259045"/>
    <xdr:sp macro="" textlink="">
      <xdr:nvSpPr>
        <xdr:cNvPr id="315" name="定員管理の状況最小値テキスト"/>
        <xdr:cNvSpPr txBox="1"/>
      </xdr:nvSpPr>
      <xdr:spPr>
        <a:xfrm>
          <a:off x="17106900" y="11578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119652</xdr:rowOff>
    </xdr:from>
    <xdr:to>
      <xdr:col>81</xdr:col>
      <xdr:colOff>133350</xdr:colOff>
      <xdr:row>67</xdr:row>
      <xdr:rowOff>119652</xdr:rowOff>
    </xdr:to>
    <xdr:cxnSp macro="">
      <xdr:nvCxnSpPr>
        <xdr:cNvPr id="316" name="直線コネクタ 315"/>
        <xdr:cNvCxnSpPr/>
      </xdr:nvCxnSpPr>
      <xdr:spPr>
        <a:xfrm>
          <a:off x="16929100" y="11606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12626</xdr:rowOff>
    </xdr:from>
    <xdr:ext cx="762000" cy="259045"/>
    <xdr:sp macro="" textlink="">
      <xdr:nvSpPr>
        <xdr:cNvPr id="317" name="定員管理の状況最大値テキスト"/>
        <xdr:cNvSpPr txBox="1"/>
      </xdr:nvSpPr>
      <xdr:spPr>
        <a:xfrm>
          <a:off x="17106900" y="9785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97699</xdr:rowOff>
    </xdr:from>
    <xdr:to>
      <xdr:col>81</xdr:col>
      <xdr:colOff>133350</xdr:colOff>
      <xdr:row>58</xdr:row>
      <xdr:rowOff>97699</xdr:rowOff>
    </xdr:to>
    <xdr:cxnSp macro="">
      <xdr:nvCxnSpPr>
        <xdr:cNvPr id="318" name="直線コネクタ 317"/>
        <xdr:cNvCxnSpPr/>
      </xdr:nvCxnSpPr>
      <xdr:spPr>
        <a:xfrm>
          <a:off x="16929100" y="1004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114935</xdr:rowOff>
    </xdr:from>
    <xdr:to>
      <xdr:col>81</xdr:col>
      <xdr:colOff>44450</xdr:colOff>
      <xdr:row>58</xdr:row>
      <xdr:rowOff>116659</xdr:rowOff>
    </xdr:to>
    <xdr:cxnSp macro="">
      <xdr:nvCxnSpPr>
        <xdr:cNvPr id="319" name="直線コネクタ 318"/>
        <xdr:cNvCxnSpPr/>
      </xdr:nvCxnSpPr>
      <xdr:spPr>
        <a:xfrm>
          <a:off x="16179800" y="10059035"/>
          <a:ext cx="8382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16527</xdr:rowOff>
    </xdr:from>
    <xdr:ext cx="762000" cy="259045"/>
    <xdr:sp macro="" textlink="">
      <xdr:nvSpPr>
        <xdr:cNvPr id="320" name="定員管理の状況平均値テキスト"/>
        <xdr:cNvSpPr txBox="1"/>
      </xdr:nvSpPr>
      <xdr:spPr>
        <a:xfrm>
          <a:off x="17106900" y="1047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44450</xdr:rowOff>
    </xdr:from>
    <xdr:to>
      <xdr:col>81</xdr:col>
      <xdr:colOff>95250</xdr:colOff>
      <xdr:row>61</xdr:row>
      <xdr:rowOff>146050</xdr:rowOff>
    </xdr:to>
    <xdr:sp macro="" textlink="">
      <xdr:nvSpPr>
        <xdr:cNvPr id="321" name="フローチャート: 判断 320"/>
        <xdr:cNvSpPr/>
      </xdr:nvSpPr>
      <xdr:spPr>
        <a:xfrm>
          <a:off x="16967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95976</xdr:rowOff>
    </xdr:from>
    <xdr:to>
      <xdr:col>77</xdr:col>
      <xdr:colOff>44450</xdr:colOff>
      <xdr:row>58</xdr:row>
      <xdr:rowOff>114935</xdr:rowOff>
    </xdr:to>
    <xdr:cxnSp macro="">
      <xdr:nvCxnSpPr>
        <xdr:cNvPr id="322" name="直線コネクタ 321"/>
        <xdr:cNvCxnSpPr/>
      </xdr:nvCxnSpPr>
      <xdr:spPr>
        <a:xfrm>
          <a:off x="15290800" y="10040076"/>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39279</xdr:rowOff>
    </xdr:from>
    <xdr:to>
      <xdr:col>77</xdr:col>
      <xdr:colOff>95250</xdr:colOff>
      <xdr:row>61</xdr:row>
      <xdr:rowOff>140879</xdr:rowOff>
    </xdr:to>
    <xdr:sp macro="" textlink="">
      <xdr:nvSpPr>
        <xdr:cNvPr id="323" name="フローチャート: 判断 322"/>
        <xdr:cNvSpPr/>
      </xdr:nvSpPr>
      <xdr:spPr>
        <a:xfrm>
          <a:off x="16129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125656</xdr:rowOff>
    </xdr:from>
    <xdr:ext cx="736600" cy="259045"/>
    <xdr:sp macro="" textlink="">
      <xdr:nvSpPr>
        <xdr:cNvPr id="324" name="テキスト ボックス 323"/>
        <xdr:cNvSpPr txBox="1"/>
      </xdr:nvSpPr>
      <xdr:spPr>
        <a:xfrm>
          <a:off x="15798800" y="10584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92528</xdr:rowOff>
    </xdr:from>
    <xdr:to>
      <xdr:col>72</xdr:col>
      <xdr:colOff>203200</xdr:colOff>
      <xdr:row>58</xdr:row>
      <xdr:rowOff>95976</xdr:rowOff>
    </xdr:to>
    <xdr:cxnSp macro="">
      <xdr:nvCxnSpPr>
        <xdr:cNvPr id="325" name="直線コネクタ 324"/>
        <xdr:cNvCxnSpPr/>
      </xdr:nvCxnSpPr>
      <xdr:spPr>
        <a:xfrm>
          <a:off x="14401800" y="10036628"/>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25491</xdr:rowOff>
    </xdr:from>
    <xdr:to>
      <xdr:col>73</xdr:col>
      <xdr:colOff>44450</xdr:colOff>
      <xdr:row>61</xdr:row>
      <xdr:rowOff>127091</xdr:rowOff>
    </xdr:to>
    <xdr:sp macro="" textlink="">
      <xdr:nvSpPr>
        <xdr:cNvPr id="326" name="フローチャート: 判断 325"/>
        <xdr:cNvSpPr/>
      </xdr:nvSpPr>
      <xdr:spPr>
        <a:xfrm>
          <a:off x="15240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111868</xdr:rowOff>
    </xdr:from>
    <xdr:ext cx="762000" cy="259045"/>
    <xdr:sp macro="" textlink="">
      <xdr:nvSpPr>
        <xdr:cNvPr id="327" name="テキスト ボックス 326"/>
        <xdr:cNvSpPr txBox="1"/>
      </xdr:nvSpPr>
      <xdr:spPr>
        <a:xfrm>
          <a:off x="14909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92528</xdr:rowOff>
    </xdr:from>
    <xdr:to>
      <xdr:col>68</xdr:col>
      <xdr:colOff>152400</xdr:colOff>
      <xdr:row>58</xdr:row>
      <xdr:rowOff>101147</xdr:rowOff>
    </xdr:to>
    <xdr:cxnSp macro="">
      <xdr:nvCxnSpPr>
        <xdr:cNvPr id="328" name="直線コネクタ 327"/>
        <xdr:cNvCxnSpPr/>
      </xdr:nvCxnSpPr>
      <xdr:spPr>
        <a:xfrm flipV="1">
          <a:off x="13512800" y="10036628"/>
          <a:ext cx="889000" cy="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4808</xdr:rowOff>
    </xdr:from>
    <xdr:to>
      <xdr:col>68</xdr:col>
      <xdr:colOff>203200</xdr:colOff>
      <xdr:row>61</xdr:row>
      <xdr:rowOff>106408</xdr:rowOff>
    </xdr:to>
    <xdr:sp macro="" textlink="">
      <xdr:nvSpPr>
        <xdr:cNvPr id="329" name="フローチャート: 判断 328"/>
        <xdr:cNvSpPr/>
      </xdr:nvSpPr>
      <xdr:spPr>
        <a:xfrm>
          <a:off x="14351000" y="1046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91185</xdr:rowOff>
    </xdr:from>
    <xdr:ext cx="762000" cy="259045"/>
    <xdr:sp macro="" textlink="">
      <xdr:nvSpPr>
        <xdr:cNvPr id="330" name="テキスト ボックス 329"/>
        <xdr:cNvSpPr txBox="1"/>
      </xdr:nvSpPr>
      <xdr:spPr>
        <a:xfrm>
          <a:off x="14020800" y="1054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171087</xdr:rowOff>
    </xdr:from>
    <xdr:to>
      <xdr:col>64</xdr:col>
      <xdr:colOff>152400</xdr:colOff>
      <xdr:row>61</xdr:row>
      <xdr:rowOff>101237</xdr:rowOff>
    </xdr:to>
    <xdr:sp macro="" textlink="">
      <xdr:nvSpPr>
        <xdr:cNvPr id="331" name="フローチャート: 判断 330"/>
        <xdr:cNvSpPr/>
      </xdr:nvSpPr>
      <xdr:spPr>
        <a:xfrm>
          <a:off x="13462000" y="1045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86014</xdr:rowOff>
    </xdr:from>
    <xdr:ext cx="762000" cy="259045"/>
    <xdr:sp macro="" textlink="">
      <xdr:nvSpPr>
        <xdr:cNvPr id="332" name="テキスト ボックス 331"/>
        <xdr:cNvSpPr txBox="1"/>
      </xdr:nvSpPr>
      <xdr:spPr>
        <a:xfrm>
          <a:off x="13131800" y="1054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65859</xdr:rowOff>
    </xdr:from>
    <xdr:to>
      <xdr:col>81</xdr:col>
      <xdr:colOff>95250</xdr:colOff>
      <xdr:row>58</xdr:row>
      <xdr:rowOff>167459</xdr:rowOff>
    </xdr:to>
    <xdr:sp macro="" textlink="">
      <xdr:nvSpPr>
        <xdr:cNvPr id="338" name="楕円 337"/>
        <xdr:cNvSpPr/>
      </xdr:nvSpPr>
      <xdr:spPr>
        <a:xfrm>
          <a:off x="16967200" y="1000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158586</xdr:rowOff>
    </xdr:from>
    <xdr:ext cx="762000" cy="259045"/>
    <xdr:sp macro="" textlink="">
      <xdr:nvSpPr>
        <xdr:cNvPr id="339" name="定員管理の状況該当値テキスト"/>
        <xdr:cNvSpPr txBox="1"/>
      </xdr:nvSpPr>
      <xdr:spPr>
        <a:xfrm>
          <a:off x="17106900" y="993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64135</xdr:rowOff>
    </xdr:from>
    <xdr:to>
      <xdr:col>77</xdr:col>
      <xdr:colOff>95250</xdr:colOff>
      <xdr:row>58</xdr:row>
      <xdr:rowOff>165735</xdr:rowOff>
    </xdr:to>
    <xdr:sp macro="" textlink="">
      <xdr:nvSpPr>
        <xdr:cNvPr id="340" name="楕円 339"/>
        <xdr:cNvSpPr/>
      </xdr:nvSpPr>
      <xdr:spPr>
        <a:xfrm>
          <a:off x="16129000" y="1000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4462</xdr:rowOff>
    </xdr:from>
    <xdr:ext cx="736600" cy="259045"/>
    <xdr:sp macro="" textlink="">
      <xdr:nvSpPr>
        <xdr:cNvPr id="341" name="テキスト ボックス 340"/>
        <xdr:cNvSpPr txBox="1"/>
      </xdr:nvSpPr>
      <xdr:spPr>
        <a:xfrm>
          <a:off x="15798800" y="9777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45176</xdr:rowOff>
    </xdr:from>
    <xdr:to>
      <xdr:col>73</xdr:col>
      <xdr:colOff>44450</xdr:colOff>
      <xdr:row>58</xdr:row>
      <xdr:rowOff>146776</xdr:rowOff>
    </xdr:to>
    <xdr:sp macro="" textlink="">
      <xdr:nvSpPr>
        <xdr:cNvPr id="342" name="楕円 341"/>
        <xdr:cNvSpPr/>
      </xdr:nvSpPr>
      <xdr:spPr>
        <a:xfrm>
          <a:off x="15240000" y="998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156953</xdr:rowOff>
    </xdr:from>
    <xdr:ext cx="762000" cy="259045"/>
    <xdr:sp macro="" textlink="">
      <xdr:nvSpPr>
        <xdr:cNvPr id="343" name="テキスト ボックス 342"/>
        <xdr:cNvSpPr txBox="1"/>
      </xdr:nvSpPr>
      <xdr:spPr>
        <a:xfrm>
          <a:off x="14909800" y="975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41728</xdr:rowOff>
    </xdr:from>
    <xdr:to>
      <xdr:col>68</xdr:col>
      <xdr:colOff>203200</xdr:colOff>
      <xdr:row>58</xdr:row>
      <xdr:rowOff>143328</xdr:rowOff>
    </xdr:to>
    <xdr:sp macro="" textlink="">
      <xdr:nvSpPr>
        <xdr:cNvPr id="344" name="楕円 343"/>
        <xdr:cNvSpPr/>
      </xdr:nvSpPr>
      <xdr:spPr>
        <a:xfrm>
          <a:off x="14351000" y="998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153505</xdr:rowOff>
    </xdr:from>
    <xdr:ext cx="762000" cy="259045"/>
    <xdr:sp macro="" textlink="">
      <xdr:nvSpPr>
        <xdr:cNvPr id="345" name="テキスト ボックス 344"/>
        <xdr:cNvSpPr txBox="1"/>
      </xdr:nvSpPr>
      <xdr:spPr>
        <a:xfrm>
          <a:off x="14020800" y="975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50347</xdr:rowOff>
    </xdr:from>
    <xdr:to>
      <xdr:col>64</xdr:col>
      <xdr:colOff>152400</xdr:colOff>
      <xdr:row>58</xdr:row>
      <xdr:rowOff>151947</xdr:rowOff>
    </xdr:to>
    <xdr:sp macro="" textlink="">
      <xdr:nvSpPr>
        <xdr:cNvPr id="346" name="楕円 345"/>
        <xdr:cNvSpPr/>
      </xdr:nvSpPr>
      <xdr:spPr>
        <a:xfrm>
          <a:off x="13462000" y="999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162124</xdr:rowOff>
    </xdr:from>
    <xdr:ext cx="762000" cy="259045"/>
    <xdr:sp macro="" textlink="">
      <xdr:nvSpPr>
        <xdr:cNvPr id="347" name="テキスト ボックス 346"/>
        <xdr:cNvSpPr txBox="1"/>
      </xdr:nvSpPr>
      <xdr:spPr>
        <a:xfrm>
          <a:off x="13131800" y="9763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前年度に対し</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ポイント上昇している。これは、平成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年度に発行した農林水産業債の償還が開始されたことに加え、上里中学校改築事業（屋内運動場）による学校債の償還などにより、元利償還金の額が増加（</a:t>
          </a:r>
          <a:r>
            <a:rPr kumimoji="1" lang="en-US" altLang="ja-JP" sz="1300">
              <a:latin typeface="ＭＳ Ｐゴシック" panose="020B0600070205080204" pitchFamily="50" charset="-128"/>
              <a:ea typeface="ＭＳ Ｐゴシック" panose="020B0600070205080204" pitchFamily="50" charset="-128"/>
            </a:rPr>
            <a:t>35,944</a:t>
          </a:r>
          <a:r>
            <a:rPr kumimoji="1" lang="ja-JP" altLang="en-US" sz="1300">
              <a:latin typeface="ＭＳ Ｐゴシック" panose="020B0600070205080204" pitchFamily="50" charset="-128"/>
              <a:ea typeface="ＭＳ Ｐゴシック" panose="020B0600070205080204" pitchFamily="50" charset="-128"/>
            </a:rPr>
            <a:t>千円の増）したことが要因となっている。平成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年度から行う防災行政無線のデジタル化事業（約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千万円）や、公立保育所新築事業（約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千万円）で発行する地方債などにより、実質公債費比率の上昇は避けて通れない見通しであるが、減債基金の活用や計画的な地方債発行により償還額の平準化と経常経費の確保を図る。</a:t>
          </a: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82006</xdr:rowOff>
    </xdr:from>
    <xdr:to>
      <xdr:col>81</xdr:col>
      <xdr:colOff>44450</xdr:colOff>
      <xdr:row>44</xdr:row>
      <xdr:rowOff>82369</xdr:rowOff>
    </xdr:to>
    <xdr:cxnSp macro="">
      <xdr:nvCxnSpPr>
        <xdr:cNvPr id="377" name="直線コネクタ 376"/>
        <xdr:cNvCxnSpPr/>
      </xdr:nvCxnSpPr>
      <xdr:spPr>
        <a:xfrm flipV="1">
          <a:off x="17018000" y="6254206"/>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54446</xdr:rowOff>
    </xdr:from>
    <xdr:ext cx="762000" cy="259045"/>
    <xdr:sp macro="" textlink="">
      <xdr:nvSpPr>
        <xdr:cNvPr id="378" name="公債費負担の状況最小値テキスト"/>
        <xdr:cNvSpPr txBox="1"/>
      </xdr:nvSpPr>
      <xdr:spPr>
        <a:xfrm>
          <a:off x="17106900" y="759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82369</xdr:rowOff>
    </xdr:from>
    <xdr:to>
      <xdr:col>81</xdr:col>
      <xdr:colOff>133350</xdr:colOff>
      <xdr:row>44</xdr:row>
      <xdr:rowOff>82369</xdr:rowOff>
    </xdr:to>
    <xdr:cxnSp macro="">
      <xdr:nvCxnSpPr>
        <xdr:cNvPr id="379" name="直線コネクタ 378"/>
        <xdr:cNvCxnSpPr/>
      </xdr:nvCxnSpPr>
      <xdr:spPr>
        <a:xfrm>
          <a:off x="16929100" y="762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168383</xdr:rowOff>
    </xdr:from>
    <xdr:ext cx="762000" cy="259045"/>
    <xdr:sp macro="" textlink="">
      <xdr:nvSpPr>
        <xdr:cNvPr id="380" name="公債費負担の状況最大値テキスト"/>
        <xdr:cNvSpPr txBox="1"/>
      </xdr:nvSpPr>
      <xdr:spPr>
        <a:xfrm>
          <a:off x="17106900" y="599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82006</xdr:rowOff>
    </xdr:from>
    <xdr:to>
      <xdr:col>81</xdr:col>
      <xdr:colOff>133350</xdr:colOff>
      <xdr:row>36</xdr:row>
      <xdr:rowOff>82006</xdr:rowOff>
    </xdr:to>
    <xdr:cxnSp macro="">
      <xdr:nvCxnSpPr>
        <xdr:cNvPr id="381" name="直線コネクタ 380"/>
        <xdr:cNvCxnSpPr/>
      </xdr:nvCxnSpPr>
      <xdr:spPr>
        <a:xfrm>
          <a:off x="16929100" y="6254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30480</xdr:rowOff>
    </xdr:from>
    <xdr:to>
      <xdr:col>81</xdr:col>
      <xdr:colOff>44450</xdr:colOff>
      <xdr:row>40</xdr:row>
      <xdr:rowOff>78740</xdr:rowOff>
    </xdr:to>
    <xdr:cxnSp macro="">
      <xdr:nvCxnSpPr>
        <xdr:cNvPr id="382" name="直線コネクタ 381"/>
        <xdr:cNvCxnSpPr/>
      </xdr:nvCxnSpPr>
      <xdr:spPr>
        <a:xfrm>
          <a:off x="16179800" y="688848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23784</xdr:rowOff>
    </xdr:from>
    <xdr:ext cx="762000" cy="259045"/>
    <xdr:sp macro="" textlink="">
      <xdr:nvSpPr>
        <xdr:cNvPr id="383" name="公債費負担の状況平均値テキスト"/>
        <xdr:cNvSpPr txBox="1"/>
      </xdr:nvSpPr>
      <xdr:spPr>
        <a:xfrm>
          <a:off x="17106900" y="671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7257</xdr:rowOff>
    </xdr:from>
    <xdr:to>
      <xdr:col>81</xdr:col>
      <xdr:colOff>95250</xdr:colOff>
      <xdr:row>40</xdr:row>
      <xdr:rowOff>108857</xdr:rowOff>
    </xdr:to>
    <xdr:sp macro="" textlink="">
      <xdr:nvSpPr>
        <xdr:cNvPr id="384" name="フローチャート: 判断 383"/>
        <xdr:cNvSpPr/>
      </xdr:nvSpPr>
      <xdr:spPr>
        <a:xfrm>
          <a:off x="169672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30480</xdr:rowOff>
    </xdr:from>
    <xdr:to>
      <xdr:col>77</xdr:col>
      <xdr:colOff>44450</xdr:colOff>
      <xdr:row>41</xdr:row>
      <xdr:rowOff>72753</xdr:rowOff>
    </xdr:to>
    <xdr:cxnSp macro="">
      <xdr:nvCxnSpPr>
        <xdr:cNvPr id="385" name="直線コネクタ 384"/>
        <xdr:cNvCxnSpPr/>
      </xdr:nvCxnSpPr>
      <xdr:spPr>
        <a:xfrm flipV="1">
          <a:off x="15290800" y="6888480"/>
          <a:ext cx="889000" cy="21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14151</xdr:rowOff>
    </xdr:from>
    <xdr:to>
      <xdr:col>77</xdr:col>
      <xdr:colOff>95250</xdr:colOff>
      <xdr:row>40</xdr:row>
      <xdr:rowOff>115751</xdr:rowOff>
    </xdr:to>
    <xdr:sp macro="" textlink="">
      <xdr:nvSpPr>
        <xdr:cNvPr id="386" name="フローチャート: 判断 385"/>
        <xdr:cNvSpPr/>
      </xdr:nvSpPr>
      <xdr:spPr>
        <a:xfrm>
          <a:off x="16129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100528</xdr:rowOff>
    </xdr:from>
    <xdr:ext cx="736600" cy="259045"/>
    <xdr:sp macro="" textlink="">
      <xdr:nvSpPr>
        <xdr:cNvPr id="387" name="テキスト ボックス 386"/>
        <xdr:cNvSpPr txBox="1"/>
      </xdr:nvSpPr>
      <xdr:spPr>
        <a:xfrm>
          <a:off x="15798800" y="695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72753</xdr:rowOff>
    </xdr:from>
    <xdr:to>
      <xdr:col>72</xdr:col>
      <xdr:colOff>203200</xdr:colOff>
      <xdr:row>41</xdr:row>
      <xdr:rowOff>169273</xdr:rowOff>
    </xdr:to>
    <xdr:cxnSp macro="">
      <xdr:nvCxnSpPr>
        <xdr:cNvPr id="388" name="直線コネクタ 387"/>
        <xdr:cNvCxnSpPr/>
      </xdr:nvCxnSpPr>
      <xdr:spPr>
        <a:xfrm flipV="1">
          <a:off x="14401800" y="710220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48623</xdr:rowOff>
    </xdr:from>
    <xdr:to>
      <xdr:col>73</xdr:col>
      <xdr:colOff>44450</xdr:colOff>
      <xdr:row>40</xdr:row>
      <xdr:rowOff>150223</xdr:rowOff>
    </xdr:to>
    <xdr:sp macro="" textlink="">
      <xdr:nvSpPr>
        <xdr:cNvPr id="389" name="フローチャート: 判断 388"/>
        <xdr:cNvSpPr/>
      </xdr:nvSpPr>
      <xdr:spPr>
        <a:xfrm>
          <a:off x="15240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160400</xdr:rowOff>
    </xdr:from>
    <xdr:ext cx="762000" cy="259045"/>
    <xdr:sp macro="" textlink="">
      <xdr:nvSpPr>
        <xdr:cNvPr id="390" name="テキスト ボックス 389"/>
        <xdr:cNvSpPr txBox="1"/>
      </xdr:nvSpPr>
      <xdr:spPr>
        <a:xfrm>
          <a:off x="14909800" y="66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169273</xdr:rowOff>
    </xdr:from>
    <xdr:to>
      <xdr:col>68</xdr:col>
      <xdr:colOff>152400</xdr:colOff>
      <xdr:row>42</xdr:row>
      <xdr:rowOff>87449</xdr:rowOff>
    </xdr:to>
    <xdr:cxnSp macro="">
      <xdr:nvCxnSpPr>
        <xdr:cNvPr id="391" name="直線コネクタ 390"/>
        <xdr:cNvCxnSpPr/>
      </xdr:nvCxnSpPr>
      <xdr:spPr>
        <a:xfrm flipV="1">
          <a:off x="13512800" y="7198723"/>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117566</xdr:rowOff>
    </xdr:from>
    <xdr:to>
      <xdr:col>68</xdr:col>
      <xdr:colOff>203200</xdr:colOff>
      <xdr:row>41</xdr:row>
      <xdr:rowOff>47716</xdr:rowOff>
    </xdr:to>
    <xdr:sp macro="" textlink="">
      <xdr:nvSpPr>
        <xdr:cNvPr id="392" name="フローチャート: 判断 391"/>
        <xdr:cNvSpPr/>
      </xdr:nvSpPr>
      <xdr:spPr>
        <a:xfrm>
          <a:off x="14351000" y="697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57893</xdr:rowOff>
    </xdr:from>
    <xdr:ext cx="762000" cy="259045"/>
    <xdr:sp macro="" textlink="">
      <xdr:nvSpPr>
        <xdr:cNvPr id="393" name="テキスト ボックス 392"/>
        <xdr:cNvSpPr txBox="1"/>
      </xdr:nvSpPr>
      <xdr:spPr>
        <a:xfrm>
          <a:off x="14020800" y="6744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35741</xdr:rowOff>
    </xdr:from>
    <xdr:to>
      <xdr:col>64</xdr:col>
      <xdr:colOff>152400</xdr:colOff>
      <xdr:row>41</xdr:row>
      <xdr:rowOff>137341</xdr:rowOff>
    </xdr:to>
    <xdr:sp macro="" textlink="">
      <xdr:nvSpPr>
        <xdr:cNvPr id="394" name="フローチャート: 判断 393"/>
        <xdr:cNvSpPr/>
      </xdr:nvSpPr>
      <xdr:spPr>
        <a:xfrm>
          <a:off x="13462000" y="70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147518</xdr:rowOff>
    </xdr:from>
    <xdr:ext cx="762000" cy="259045"/>
    <xdr:sp macro="" textlink="">
      <xdr:nvSpPr>
        <xdr:cNvPr id="395" name="テキスト ボックス 394"/>
        <xdr:cNvSpPr txBox="1"/>
      </xdr:nvSpPr>
      <xdr:spPr>
        <a:xfrm>
          <a:off x="13131800" y="683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27940</xdr:rowOff>
    </xdr:from>
    <xdr:to>
      <xdr:col>81</xdr:col>
      <xdr:colOff>95250</xdr:colOff>
      <xdr:row>40</xdr:row>
      <xdr:rowOff>129540</xdr:rowOff>
    </xdr:to>
    <xdr:sp macro="" textlink="">
      <xdr:nvSpPr>
        <xdr:cNvPr id="401" name="楕円 400"/>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17</xdr:rowOff>
    </xdr:from>
    <xdr:ext cx="762000" cy="259045"/>
    <xdr:sp macro="" textlink="">
      <xdr:nvSpPr>
        <xdr:cNvPr id="402" name="公債費負担の状況該当値テキスト"/>
        <xdr:cNvSpPr txBox="1"/>
      </xdr:nvSpPr>
      <xdr:spPr>
        <a:xfrm>
          <a:off x="17106900" y="685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151130</xdr:rowOff>
    </xdr:from>
    <xdr:to>
      <xdr:col>77</xdr:col>
      <xdr:colOff>95250</xdr:colOff>
      <xdr:row>40</xdr:row>
      <xdr:rowOff>81280</xdr:rowOff>
    </xdr:to>
    <xdr:sp macro="" textlink="">
      <xdr:nvSpPr>
        <xdr:cNvPr id="403" name="楕円 402"/>
        <xdr:cNvSpPr/>
      </xdr:nvSpPr>
      <xdr:spPr>
        <a:xfrm>
          <a:off x="16129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91457</xdr:rowOff>
    </xdr:from>
    <xdr:ext cx="736600" cy="259045"/>
    <xdr:sp macro="" textlink="">
      <xdr:nvSpPr>
        <xdr:cNvPr id="404" name="テキスト ボックス 403"/>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21953</xdr:rowOff>
    </xdr:from>
    <xdr:to>
      <xdr:col>73</xdr:col>
      <xdr:colOff>44450</xdr:colOff>
      <xdr:row>41</xdr:row>
      <xdr:rowOff>123553</xdr:rowOff>
    </xdr:to>
    <xdr:sp macro="" textlink="">
      <xdr:nvSpPr>
        <xdr:cNvPr id="405" name="楕円 404"/>
        <xdr:cNvSpPr/>
      </xdr:nvSpPr>
      <xdr:spPr>
        <a:xfrm>
          <a:off x="15240000" y="705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108330</xdr:rowOff>
    </xdr:from>
    <xdr:ext cx="762000" cy="259045"/>
    <xdr:sp macro="" textlink="">
      <xdr:nvSpPr>
        <xdr:cNvPr id="406" name="テキスト ボックス 405"/>
        <xdr:cNvSpPr txBox="1"/>
      </xdr:nvSpPr>
      <xdr:spPr>
        <a:xfrm>
          <a:off x="14909800" y="713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118473</xdr:rowOff>
    </xdr:from>
    <xdr:to>
      <xdr:col>68</xdr:col>
      <xdr:colOff>203200</xdr:colOff>
      <xdr:row>42</xdr:row>
      <xdr:rowOff>48623</xdr:rowOff>
    </xdr:to>
    <xdr:sp macro="" textlink="">
      <xdr:nvSpPr>
        <xdr:cNvPr id="407" name="楕円 406"/>
        <xdr:cNvSpPr/>
      </xdr:nvSpPr>
      <xdr:spPr>
        <a:xfrm>
          <a:off x="14351000" y="714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33400</xdr:rowOff>
    </xdr:from>
    <xdr:ext cx="762000" cy="259045"/>
    <xdr:sp macro="" textlink="">
      <xdr:nvSpPr>
        <xdr:cNvPr id="408" name="テキスト ボックス 407"/>
        <xdr:cNvSpPr txBox="1"/>
      </xdr:nvSpPr>
      <xdr:spPr>
        <a:xfrm>
          <a:off x="14020800" y="723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36649</xdr:rowOff>
    </xdr:from>
    <xdr:to>
      <xdr:col>64</xdr:col>
      <xdr:colOff>152400</xdr:colOff>
      <xdr:row>42</xdr:row>
      <xdr:rowOff>138249</xdr:rowOff>
    </xdr:to>
    <xdr:sp macro="" textlink="">
      <xdr:nvSpPr>
        <xdr:cNvPr id="409" name="楕円 408"/>
        <xdr:cNvSpPr/>
      </xdr:nvSpPr>
      <xdr:spPr>
        <a:xfrm>
          <a:off x="13462000" y="723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123026</xdr:rowOff>
    </xdr:from>
    <xdr:ext cx="762000" cy="259045"/>
    <xdr:sp macro="" textlink="">
      <xdr:nvSpPr>
        <xdr:cNvPr id="410" name="テキスト ボックス 409"/>
        <xdr:cNvSpPr txBox="1"/>
      </xdr:nvSpPr>
      <xdr:spPr>
        <a:xfrm>
          <a:off x="13131800" y="7323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前年度に対し大きく改善している。これは、地方債現在高が</a:t>
          </a:r>
          <a:r>
            <a:rPr kumimoji="1" lang="en-US" altLang="ja-JP" sz="1300">
              <a:latin typeface="ＭＳ Ｐゴシック" panose="020B0600070205080204" pitchFamily="50" charset="-128"/>
              <a:ea typeface="ＭＳ Ｐゴシック" panose="020B0600070205080204" pitchFamily="50" charset="-128"/>
            </a:rPr>
            <a:t>218,135</a:t>
          </a:r>
          <a:r>
            <a:rPr kumimoji="1" lang="ja-JP" altLang="en-US" sz="1300">
              <a:latin typeface="ＭＳ Ｐゴシック" panose="020B0600070205080204" pitchFamily="50" charset="-128"/>
              <a:ea typeface="ＭＳ Ｐゴシック" panose="020B0600070205080204" pitchFamily="50" charset="-128"/>
            </a:rPr>
            <a:t>千円の減、債務負担行為に基づく負担見込額（土地改良区負担金）が</a:t>
          </a:r>
          <a:r>
            <a:rPr kumimoji="1" lang="en-US" altLang="ja-JP" sz="1300">
              <a:latin typeface="ＭＳ Ｐゴシック" panose="020B0600070205080204" pitchFamily="50" charset="-128"/>
              <a:ea typeface="ＭＳ Ｐゴシック" panose="020B0600070205080204" pitchFamily="50" charset="-128"/>
            </a:rPr>
            <a:t>165,503</a:t>
          </a:r>
          <a:r>
            <a:rPr kumimoji="1" lang="ja-JP" altLang="en-US" sz="1300">
              <a:latin typeface="ＭＳ Ｐゴシック" panose="020B0600070205080204" pitchFamily="50" charset="-128"/>
              <a:ea typeface="ＭＳ Ｐゴシック" panose="020B0600070205080204" pitchFamily="50" charset="-128"/>
            </a:rPr>
            <a:t>千円の減など、将来負担額の減少がある一方で、公共施設の更新等への備えとして、基金の積立てを積極的に行ったことにより、充当可能基金が</a:t>
          </a:r>
          <a:r>
            <a:rPr kumimoji="1" lang="en-US" altLang="ja-JP" sz="1300">
              <a:latin typeface="ＭＳ Ｐゴシック" panose="020B0600070205080204" pitchFamily="50" charset="-128"/>
              <a:ea typeface="ＭＳ Ｐゴシック" panose="020B0600070205080204" pitchFamily="50" charset="-128"/>
            </a:rPr>
            <a:t>465,466</a:t>
          </a:r>
          <a:r>
            <a:rPr kumimoji="1" lang="ja-JP" altLang="en-US" sz="1300">
              <a:latin typeface="ＭＳ Ｐゴシック" panose="020B0600070205080204" pitchFamily="50" charset="-128"/>
              <a:ea typeface="ＭＳ Ｐゴシック" panose="020B0600070205080204" pitchFamily="50" charset="-128"/>
            </a:rPr>
            <a:t>千円の増となったことが大きな要因である。しかしながら、教育施設整備基金などの特定目的基金は、学校施設の更新など、将来に発生する財政需要への充当が見込まれるため、平成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年度決算における将来負担額への備えと言えない側面もあり、注意が必要である。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136192</xdr:rowOff>
    </xdr:to>
    <xdr:cxnSp macro="">
      <xdr:nvCxnSpPr>
        <xdr:cNvPr id="441" name="直線コネクタ 440"/>
        <xdr:cNvCxnSpPr/>
      </xdr:nvCxnSpPr>
      <xdr:spPr>
        <a:xfrm flipV="1">
          <a:off x="17018000" y="2313214"/>
          <a:ext cx="0" cy="15948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108269</xdr:rowOff>
    </xdr:from>
    <xdr:ext cx="762000" cy="259045"/>
    <xdr:sp macro="" textlink="">
      <xdr:nvSpPr>
        <xdr:cNvPr id="442" name="将来負担の状況最小値テキスト"/>
        <xdr:cNvSpPr txBox="1"/>
      </xdr:nvSpPr>
      <xdr:spPr>
        <a:xfrm>
          <a:off x="17106900" y="388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136192</xdr:rowOff>
    </xdr:from>
    <xdr:to>
      <xdr:col>81</xdr:col>
      <xdr:colOff>133350</xdr:colOff>
      <xdr:row>22</xdr:row>
      <xdr:rowOff>136192</xdr:rowOff>
    </xdr:to>
    <xdr:cxnSp macro="">
      <xdr:nvCxnSpPr>
        <xdr:cNvPr id="443" name="直線コネクタ 442"/>
        <xdr:cNvCxnSpPr/>
      </xdr:nvCxnSpPr>
      <xdr:spPr>
        <a:xfrm>
          <a:off x="16929100" y="390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4"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242</xdr:rowOff>
    </xdr:from>
    <xdr:to>
      <xdr:col>81</xdr:col>
      <xdr:colOff>44450</xdr:colOff>
      <xdr:row>15</xdr:row>
      <xdr:rowOff>31024</xdr:rowOff>
    </xdr:to>
    <xdr:cxnSp macro="">
      <xdr:nvCxnSpPr>
        <xdr:cNvPr id="446" name="直線コネクタ 445"/>
        <xdr:cNvCxnSpPr/>
      </xdr:nvCxnSpPr>
      <xdr:spPr>
        <a:xfrm flipV="1">
          <a:off x="16179800" y="2400542"/>
          <a:ext cx="838200" cy="20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166508</xdr:rowOff>
    </xdr:from>
    <xdr:ext cx="762000" cy="259045"/>
    <xdr:sp macro="" textlink="">
      <xdr:nvSpPr>
        <xdr:cNvPr id="447" name="将来負担の状況平均値テキスト"/>
        <xdr:cNvSpPr txBox="1"/>
      </xdr:nvSpPr>
      <xdr:spPr>
        <a:xfrm>
          <a:off x="17106900" y="2395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22981</xdr:rowOff>
    </xdr:from>
    <xdr:to>
      <xdr:col>81</xdr:col>
      <xdr:colOff>95250</xdr:colOff>
      <xdr:row>14</xdr:row>
      <xdr:rowOff>124581</xdr:rowOff>
    </xdr:to>
    <xdr:sp macro="" textlink="">
      <xdr:nvSpPr>
        <xdr:cNvPr id="448" name="フローチャート: 判断 447"/>
        <xdr:cNvSpPr/>
      </xdr:nvSpPr>
      <xdr:spPr>
        <a:xfrm>
          <a:off x="169672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31024</xdr:rowOff>
    </xdr:from>
    <xdr:to>
      <xdr:col>77</xdr:col>
      <xdr:colOff>44450</xdr:colOff>
      <xdr:row>15</xdr:row>
      <xdr:rowOff>39068</xdr:rowOff>
    </xdr:to>
    <xdr:cxnSp macro="">
      <xdr:nvCxnSpPr>
        <xdr:cNvPr id="449" name="直線コネクタ 448"/>
        <xdr:cNvCxnSpPr/>
      </xdr:nvCxnSpPr>
      <xdr:spPr>
        <a:xfrm flipV="1">
          <a:off x="15290800" y="2602774"/>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40217</xdr:rowOff>
    </xdr:from>
    <xdr:to>
      <xdr:col>77</xdr:col>
      <xdr:colOff>95250</xdr:colOff>
      <xdr:row>14</xdr:row>
      <xdr:rowOff>141817</xdr:rowOff>
    </xdr:to>
    <xdr:sp macro="" textlink="">
      <xdr:nvSpPr>
        <xdr:cNvPr id="450" name="フローチャート: 判断 449"/>
        <xdr:cNvSpPr/>
      </xdr:nvSpPr>
      <xdr:spPr>
        <a:xfrm>
          <a:off x="16129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151994</xdr:rowOff>
    </xdr:from>
    <xdr:ext cx="736600" cy="259045"/>
    <xdr:sp macro="" textlink="">
      <xdr:nvSpPr>
        <xdr:cNvPr id="451" name="テキスト ボックス 450"/>
        <xdr:cNvSpPr txBox="1"/>
      </xdr:nvSpPr>
      <xdr:spPr>
        <a:xfrm>
          <a:off x="15798800" y="2209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39068</xdr:rowOff>
    </xdr:from>
    <xdr:to>
      <xdr:col>72</xdr:col>
      <xdr:colOff>203200</xdr:colOff>
      <xdr:row>15</xdr:row>
      <xdr:rowOff>58601</xdr:rowOff>
    </xdr:to>
    <xdr:cxnSp macro="">
      <xdr:nvCxnSpPr>
        <xdr:cNvPr id="452" name="直線コネクタ 451"/>
        <xdr:cNvCxnSpPr/>
      </xdr:nvCxnSpPr>
      <xdr:spPr>
        <a:xfrm flipV="1">
          <a:off x="14401800" y="2610818"/>
          <a:ext cx="889000" cy="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94222</xdr:rowOff>
    </xdr:from>
    <xdr:to>
      <xdr:col>73</xdr:col>
      <xdr:colOff>44450</xdr:colOff>
      <xdr:row>15</xdr:row>
      <xdr:rowOff>24372</xdr:rowOff>
    </xdr:to>
    <xdr:sp macro="" textlink="">
      <xdr:nvSpPr>
        <xdr:cNvPr id="453" name="フローチャート: 判断 452"/>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4" name="テキスト ボックス 453"/>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58601</xdr:rowOff>
    </xdr:from>
    <xdr:to>
      <xdr:col>68</xdr:col>
      <xdr:colOff>152400</xdr:colOff>
      <xdr:row>15</xdr:row>
      <xdr:rowOff>137886</xdr:rowOff>
    </xdr:to>
    <xdr:cxnSp macro="">
      <xdr:nvCxnSpPr>
        <xdr:cNvPr id="455" name="直線コネクタ 454"/>
        <xdr:cNvCxnSpPr/>
      </xdr:nvCxnSpPr>
      <xdr:spPr>
        <a:xfrm flipV="1">
          <a:off x="13512800" y="2630351"/>
          <a:ext cx="889000" cy="7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10100</xdr:rowOff>
    </xdr:from>
    <xdr:to>
      <xdr:col>68</xdr:col>
      <xdr:colOff>203200</xdr:colOff>
      <xdr:row>15</xdr:row>
      <xdr:rowOff>111700</xdr:rowOff>
    </xdr:to>
    <xdr:sp macro="" textlink="">
      <xdr:nvSpPr>
        <xdr:cNvPr id="456" name="フローチャート: 判断 455"/>
        <xdr:cNvSpPr/>
      </xdr:nvSpPr>
      <xdr:spPr>
        <a:xfrm>
          <a:off x="14351000" y="25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96477</xdr:rowOff>
    </xdr:from>
    <xdr:ext cx="762000" cy="259045"/>
    <xdr:sp macro="" textlink="">
      <xdr:nvSpPr>
        <xdr:cNvPr id="457" name="テキスト ボックス 456"/>
        <xdr:cNvSpPr txBox="1"/>
      </xdr:nvSpPr>
      <xdr:spPr>
        <a:xfrm>
          <a:off x="14020800" y="26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115812</xdr:rowOff>
    </xdr:from>
    <xdr:to>
      <xdr:col>64</xdr:col>
      <xdr:colOff>152400</xdr:colOff>
      <xdr:row>16</xdr:row>
      <xdr:rowOff>45962</xdr:rowOff>
    </xdr:to>
    <xdr:sp macro="" textlink="">
      <xdr:nvSpPr>
        <xdr:cNvPr id="458" name="フローチャート: 判断 457"/>
        <xdr:cNvSpPr/>
      </xdr:nvSpPr>
      <xdr:spPr>
        <a:xfrm>
          <a:off x="13462000" y="2687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30739</xdr:rowOff>
    </xdr:from>
    <xdr:ext cx="762000" cy="259045"/>
    <xdr:sp macro="" textlink="">
      <xdr:nvSpPr>
        <xdr:cNvPr id="459" name="テキスト ボックス 458"/>
        <xdr:cNvSpPr txBox="1"/>
      </xdr:nvSpPr>
      <xdr:spPr>
        <a:xfrm>
          <a:off x="13131800" y="2773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120892</xdr:rowOff>
    </xdr:from>
    <xdr:to>
      <xdr:col>81</xdr:col>
      <xdr:colOff>95250</xdr:colOff>
      <xdr:row>14</xdr:row>
      <xdr:rowOff>51042</xdr:rowOff>
    </xdr:to>
    <xdr:sp macro="" textlink="">
      <xdr:nvSpPr>
        <xdr:cNvPr id="465" name="楕円 464"/>
        <xdr:cNvSpPr/>
      </xdr:nvSpPr>
      <xdr:spPr>
        <a:xfrm>
          <a:off x="16967200" y="234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42169</xdr:rowOff>
    </xdr:from>
    <xdr:ext cx="762000" cy="259045"/>
    <xdr:sp macro="" textlink="">
      <xdr:nvSpPr>
        <xdr:cNvPr id="466" name="将来負担の状況該当値テキスト"/>
        <xdr:cNvSpPr txBox="1"/>
      </xdr:nvSpPr>
      <xdr:spPr>
        <a:xfrm>
          <a:off x="17106900" y="227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151674</xdr:rowOff>
    </xdr:from>
    <xdr:to>
      <xdr:col>77</xdr:col>
      <xdr:colOff>95250</xdr:colOff>
      <xdr:row>15</xdr:row>
      <xdr:rowOff>81824</xdr:rowOff>
    </xdr:to>
    <xdr:sp macro="" textlink="">
      <xdr:nvSpPr>
        <xdr:cNvPr id="467" name="楕円 466"/>
        <xdr:cNvSpPr/>
      </xdr:nvSpPr>
      <xdr:spPr>
        <a:xfrm>
          <a:off x="16129000" y="255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66601</xdr:rowOff>
    </xdr:from>
    <xdr:ext cx="736600" cy="259045"/>
    <xdr:sp macro="" textlink="">
      <xdr:nvSpPr>
        <xdr:cNvPr id="468" name="テキスト ボックス 467"/>
        <xdr:cNvSpPr txBox="1"/>
      </xdr:nvSpPr>
      <xdr:spPr>
        <a:xfrm>
          <a:off x="15798800" y="2638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159718</xdr:rowOff>
    </xdr:from>
    <xdr:to>
      <xdr:col>73</xdr:col>
      <xdr:colOff>44450</xdr:colOff>
      <xdr:row>15</xdr:row>
      <xdr:rowOff>89868</xdr:rowOff>
    </xdr:to>
    <xdr:sp macro="" textlink="">
      <xdr:nvSpPr>
        <xdr:cNvPr id="469" name="楕円 468"/>
        <xdr:cNvSpPr/>
      </xdr:nvSpPr>
      <xdr:spPr>
        <a:xfrm>
          <a:off x="15240000" y="256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74645</xdr:rowOff>
    </xdr:from>
    <xdr:ext cx="762000" cy="259045"/>
    <xdr:sp macro="" textlink="">
      <xdr:nvSpPr>
        <xdr:cNvPr id="470" name="テキスト ボックス 469"/>
        <xdr:cNvSpPr txBox="1"/>
      </xdr:nvSpPr>
      <xdr:spPr>
        <a:xfrm>
          <a:off x="14909800" y="264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7801</xdr:rowOff>
    </xdr:from>
    <xdr:to>
      <xdr:col>68</xdr:col>
      <xdr:colOff>203200</xdr:colOff>
      <xdr:row>15</xdr:row>
      <xdr:rowOff>109401</xdr:rowOff>
    </xdr:to>
    <xdr:sp macro="" textlink="">
      <xdr:nvSpPr>
        <xdr:cNvPr id="471" name="楕円 470"/>
        <xdr:cNvSpPr/>
      </xdr:nvSpPr>
      <xdr:spPr>
        <a:xfrm>
          <a:off x="14351000" y="257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119578</xdr:rowOff>
    </xdr:from>
    <xdr:ext cx="762000" cy="259045"/>
    <xdr:sp macro="" textlink="">
      <xdr:nvSpPr>
        <xdr:cNvPr id="472" name="テキスト ボックス 471"/>
        <xdr:cNvSpPr txBox="1"/>
      </xdr:nvSpPr>
      <xdr:spPr>
        <a:xfrm>
          <a:off x="14020800" y="2348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87086</xdr:rowOff>
    </xdr:from>
    <xdr:to>
      <xdr:col>64</xdr:col>
      <xdr:colOff>152400</xdr:colOff>
      <xdr:row>16</xdr:row>
      <xdr:rowOff>17236</xdr:rowOff>
    </xdr:to>
    <xdr:sp macro="" textlink="">
      <xdr:nvSpPr>
        <xdr:cNvPr id="473" name="楕円 472"/>
        <xdr:cNvSpPr/>
      </xdr:nvSpPr>
      <xdr:spPr>
        <a:xfrm>
          <a:off x="13462000" y="265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27413</xdr:rowOff>
    </xdr:from>
    <xdr:ext cx="762000" cy="259045"/>
    <xdr:sp macro="" textlink="">
      <xdr:nvSpPr>
        <xdr:cNvPr id="474" name="テキスト ボックス 473"/>
        <xdr:cNvSpPr txBox="1"/>
      </xdr:nvSpPr>
      <xdr:spPr>
        <a:xfrm>
          <a:off x="13131800" y="242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埼玉県上里町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31,227
30,037
29.18
10,098,102
9,350,333
679,844
6,009,436
8,176,470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人件費全体額では</a:t>
          </a:r>
          <a:r>
            <a:rPr kumimoji="1" lang="en-US" altLang="ja-JP" sz="1300">
              <a:latin typeface="ＭＳ Ｐゴシック" panose="020B0600070205080204" pitchFamily="50" charset="-128"/>
              <a:ea typeface="ＭＳ Ｐゴシック" panose="020B0600070205080204" pitchFamily="50" charset="-128"/>
            </a:rPr>
            <a:t>139</a:t>
          </a:r>
          <a:r>
            <a:rPr kumimoji="1" lang="ja-JP" altLang="en-US" sz="1300">
              <a:latin typeface="ＭＳ Ｐゴシック" panose="020B0600070205080204" pitchFamily="50" charset="-128"/>
              <a:ea typeface="ＭＳ Ｐゴシック" panose="020B0600070205080204" pitchFamily="50" charset="-128"/>
            </a:rPr>
            <a:t>千円の増とほぼ前年並みとなったが、経常的一般財源が増となっていることが影響し、指数は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下落した。類似団体に対し、人件費の割合は低く推移しているのは、職員数が少ないことに加え、消防、学校給食業務を一部事務組合で行っていることが挙げられる。新陳代謝効果の減退により、人件費は上昇傾向であることから、本町にとって適正な職員給与のあり方の検討に取り組む。</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72136</xdr:rowOff>
    </xdr:from>
    <xdr:to>
      <xdr:col>24</xdr:col>
      <xdr:colOff>25400</xdr:colOff>
      <xdr:row>39</xdr:row>
      <xdr:rowOff>138430</xdr:rowOff>
    </xdr:to>
    <xdr:cxnSp macro="">
      <xdr:nvCxnSpPr>
        <xdr:cNvPr id="59" name="直線コネクタ 58"/>
        <xdr:cNvCxnSpPr/>
      </xdr:nvCxnSpPr>
      <xdr:spPr>
        <a:xfrm flipV="1">
          <a:off x="4826000" y="590143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110507</xdr:rowOff>
    </xdr:from>
    <xdr:ext cx="762000" cy="259045"/>
    <xdr:sp macro="" textlink="">
      <xdr:nvSpPr>
        <xdr:cNvPr id="60" name="人件費最小値テキスト"/>
        <xdr:cNvSpPr txBox="1"/>
      </xdr:nvSpPr>
      <xdr:spPr>
        <a:xfrm>
          <a:off x="4914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138430</xdr:rowOff>
    </xdr:from>
    <xdr:to>
      <xdr:col>24</xdr:col>
      <xdr:colOff>114300</xdr:colOff>
      <xdr:row>39</xdr:row>
      <xdr:rowOff>138430</xdr:rowOff>
    </xdr:to>
    <xdr:cxnSp macro="">
      <xdr:nvCxnSpPr>
        <xdr:cNvPr id="61" name="直線コネクタ 60"/>
        <xdr:cNvCxnSpPr/>
      </xdr:nvCxnSpPr>
      <xdr:spPr>
        <a:xfrm>
          <a:off x="4737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158513</xdr:rowOff>
    </xdr:from>
    <xdr:ext cx="762000" cy="259045"/>
    <xdr:sp macro="" textlink="">
      <xdr:nvSpPr>
        <xdr:cNvPr id="62" name="人件費最大値テキスト"/>
        <xdr:cNvSpPr txBox="1"/>
      </xdr:nvSpPr>
      <xdr:spPr>
        <a:xfrm>
          <a:off x="4914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72136</xdr:rowOff>
    </xdr:from>
    <xdr:to>
      <xdr:col>24</xdr:col>
      <xdr:colOff>114300</xdr:colOff>
      <xdr:row>34</xdr:row>
      <xdr:rowOff>72136</xdr:rowOff>
    </xdr:to>
    <xdr:cxnSp macro="">
      <xdr:nvCxnSpPr>
        <xdr:cNvPr id="63" name="直線コネクタ 62"/>
        <xdr:cNvCxnSpPr/>
      </xdr:nvCxnSpPr>
      <xdr:spPr>
        <a:xfrm>
          <a:off x="4737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101854</xdr:rowOff>
    </xdr:from>
    <xdr:to>
      <xdr:col>24</xdr:col>
      <xdr:colOff>25400</xdr:colOff>
      <xdr:row>35</xdr:row>
      <xdr:rowOff>120142</xdr:rowOff>
    </xdr:to>
    <xdr:cxnSp macro="">
      <xdr:nvCxnSpPr>
        <xdr:cNvPr id="64" name="直線コネクタ 63"/>
        <xdr:cNvCxnSpPr/>
      </xdr:nvCxnSpPr>
      <xdr:spPr>
        <a:xfrm flipV="1">
          <a:off x="3987800" y="610260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43705</xdr:rowOff>
    </xdr:from>
    <xdr:ext cx="762000" cy="259045"/>
    <xdr:sp macro="" textlink="">
      <xdr:nvSpPr>
        <xdr:cNvPr id="65" name="人件費平均値テキスト"/>
        <xdr:cNvSpPr txBox="1"/>
      </xdr:nvSpPr>
      <xdr:spPr>
        <a:xfrm>
          <a:off x="4914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71628</xdr:rowOff>
    </xdr:from>
    <xdr:to>
      <xdr:col>24</xdr:col>
      <xdr:colOff>76200</xdr:colOff>
      <xdr:row>37</xdr:row>
      <xdr:rowOff>1778</xdr:rowOff>
    </xdr:to>
    <xdr:sp macro="" textlink="">
      <xdr:nvSpPr>
        <xdr:cNvPr id="66" name="フローチャート: 判断 65"/>
        <xdr:cNvSpPr/>
      </xdr:nvSpPr>
      <xdr:spPr>
        <a:xfrm>
          <a:off x="4775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106426</xdr:rowOff>
    </xdr:from>
    <xdr:to>
      <xdr:col>19</xdr:col>
      <xdr:colOff>187325</xdr:colOff>
      <xdr:row>35</xdr:row>
      <xdr:rowOff>120142</xdr:rowOff>
    </xdr:to>
    <xdr:cxnSp macro="">
      <xdr:nvCxnSpPr>
        <xdr:cNvPr id="67" name="直線コネクタ 66"/>
        <xdr:cNvCxnSpPr/>
      </xdr:nvCxnSpPr>
      <xdr:spPr>
        <a:xfrm>
          <a:off x="3098800" y="61071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71628</xdr:rowOff>
    </xdr:from>
    <xdr:to>
      <xdr:col>20</xdr:col>
      <xdr:colOff>38100</xdr:colOff>
      <xdr:row>37</xdr:row>
      <xdr:rowOff>1778</xdr:rowOff>
    </xdr:to>
    <xdr:sp macro="" textlink="">
      <xdr:nvSpPr>
        <xdr:cNvPr id="68" name="フローチャート: 判断 67"/>
        <xdr:cNvSpPr/>
      </xdr:nvSpPr>
      <xdr:spPr>
        <a:xfrm>
          <a:off x="3937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158005</xdr:rowOff>
    </xdr:from>
    <xdr:ext cx="736600" cy="259045"/>
    <xdr:sp macro="" textlink="">
      <xdr:nvSpPr>
        <xdr:cNvPr id="69" name="テキスト ボックス 68"/>
        <xdr:cNvSpPr txBox="1"/>
      </xdr:nvSpPr>
      <xdr:spPr>
        <a:xfrm>
          <a:off x="3606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106426</xdr:rowOff>
    </xdr:from>
    <xdr:to>
      <xdr:col>15</xdr:col>
      <xdr:colOff>98425</xdr:colOff>
      <xdr:row>35</xdr:row>
      <xdr:rowOff>133858</xdr:rowOff>
    </xdr:to>
    <xdr:cxnSp macro="">
      <xdr:nvCxnSpPr>
        <xdr:cNvPr id="70" name="直線コネクタ 69"/>
        <xdr:cNvCxnSpPr/>
      </xdr:nvCxnSpPr>
      <xdr:spPr>
        <a:xfrm flipV="1">
          <a:off x="2209800" y="61071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167149</xdr:rowOff>
    </xdr:from>
    <xdr:ext cx="762000" cy="259045"/>
    <xdr:sp macro="" textlink="">
      <xdr:nvSpPr>
        <xdr:cNvPr id="72" name="テキスト ボックス 71"/>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133858</xdr:rowOff>
    </xdr:from>
    <xdr:to>
      <xdr:col>11</xdr:col>
      <xdr:colOff>9525</xdr:colOff>
      <xdr:row>35</xdr:row>
      <xdr:rowOff>143002</xdr:rowOff>
    </xdr:to>
    <xdr:cxnSp macro="">
      <xdr:nvCxnSpPr>
        <xdr:cNvPr id="73" name="直線コネクタ 72"/>
        <xdr:cNvCxnSpPr/>
      </xdr:nvCxnSpPr>
      <xdr:spPr>
        <a:xfrm flipV="1">
          <a:off x="1320800" y="61346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67056</xdr:rowOff>
    </xdr:from>
    <xdr:to>
      <xdr:col>11</xdr:col>
      <xdr:colOff>60325</xdr:colOff>
      <xdr:row>36</xdr:row>
      <xdr:rowOff>168656</xdr:rowOff>
    </xdr:to>
    <xdr:sp macro="" textlink="">
      <xdr:nvSpPr>
        <xdr:cNvPr id="74" name="フローチャート: 判断 73"/>
        <xdr:cNvSpPr/>
      </xdr:nvSpPr>
      <xdr:spPr>
        <a:xfrm>
          <a:off x="2159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153433</xdr:rowOff>
    </xdr:from>
    <xdr:ext cx="762000" cy="259045"/>
    <xdr:sp macro="" textlink="">
      <xdr:nvSpPr>
        <xdr:cNvPr id="75" name="テキスト ボックス 74"/>
        <xdr:cNvSpPr txBox="1"/>
      </xdr:nvSpPr>
      <xdr:spPr>
        <a:xfrm>
          <a:off x="1828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39624</xdr:rowOff>
    </xdr:from>
    <xdr:to>
      <xdr:col>6</xdr:col>
      <xdr:colOff>171450</xdr:colOff>
      <xdr:row>36</xdr:row>
      <xdr:rowOff>141224</xdr:rowOff>
    </xdr:to>
    <xdr:sp macro="" textlink="">
      <xdr:nvSpPr>
        <xdr:cNvPr id="76" name="フローチャート: 判断 75"/>
        <xdr:cNvSpPr/>
      </xdr:nvSpPr>
      <xdr:spPr>
        <a:xfrm>
          <a:off x="1270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126001</xdr:rowOff>
    </xdr:from>
    <xdr:ext cx="762000" cy="259045"/>
    <xdr:sp macro="" textlink="">
      <xdr:nvSpPr>
        <xdr:cNvPr id="77" name="テキスト ボックス 76"/>
        <xdr:cNvSpPr txBox="1"/>
      </xdr:nvSpPr>
      <xdr:spPr>
        <a:xfrm>
          <a:off x="939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51054</xdr:rowOff>
    </xdr:from>
    <xdr:to>
      <xdr:col>24</xdr:col>
      <xdr:colOff>76200</xdr:colOff>
      <xdr:row>35</xdr:row>
      <xdr:rowOff>152654</xdr:rowOff>
    </xdr:to>
    <xdr:sp macro="" textlink="">
      <xdr:nvSpPr>
        <xdr:cNvPr id="83" name="楕円 82"/>
        <xdr:cNvSpPr/>
      </xdr:nvSpPr>
      <xdr:spPr>
        <a:xfrm>
          <a:off x="47752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67581</xdr:rowOff>
    </xdr:from>
    <xdr:ext cx="762000" cy="259045"/>
    <xdr:sp macro="" textlink="">
      <xdr:nvSpPr>
        <xdr:cNvPr id="84" name="人件費該当値テキスト"/>
        <xdr:cNvSpPr txBox="1"/>
      </xdr:nvSpPr>
      <xdr:spPr>
        <a:xfrm>
          <a:off x="4914900" y="58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69342</xdr:rowOff>
    </xdr:from>
    <xdr:to>
      <xdr:col>20</xdr:col>
      <xdr:colOff>38100</xdr:colOff>
      <xdr:row>35</xdr:row>
      <xdr:rowOff>170942</xdr:rowOff>
    </xdr:to>
    <xdr:sp macro="" textlink="">
      <xdr:nvSpPr>
        <xdr:cNvPr id="85" name="楕円 84"/>
        <xdr:cNvSpPr/>
      </xdr:nvSpPr>
      <xdr:spPr>
        <a:xfrm>
          <a:off x="3937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9669</xdr:rowOff>
    </xdr:from>
    <xdr:ext cx="736600" cy="259045"/>
    <xdr:sp macro="" textlink="">
      <xdr:nvSpPr>
        <xdr:cNvPr id="86" name="テキスト ボックス 85"/>
        <xdr:cNvSpPr txBox="1"/>
      </xdr:nvSpPr>
      <xdr:spPr>
        <a:xfrm>
          <a:off x="3606800" y="5838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55626</xdr:rowOff>
    </xdr:from>
    <xdr:to>
      <xdr:col>15</xdr:col>
      <xdr:colOff>149225</xdr:colOff>
      <xdr:row>35</xdr:row>
      <xdr:rowOff>157226</xdr:rowOff>
    </xdr:to>
    <xdr:sp macro="" textlink="">
      <xdr:nvSpPr>
        <xdr:cNvPr id="87" name="楕円 86"/>
        <xdr:cNvSpPr/>
      </xdr:nvSpPr>
      <xdr:spPr>
        <a:xfrm>
          <a:off x="3048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167403</xdr:rowOff>
    </xdr:from>
    <xdr:ext cx="762000" cy="259045"/>
    <xdr:sp macro="" textlink="">
      <xdr:nvSpPr>
        <xdr:cNvPr id="88" name="テキスト ボックス 87"/>
        <xdr:cNvSpPr txBox="1"/>
      </xdr:nvSpPr>
      <xdr:spPr>
        <a:xfrm>
          <a:off x="2717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83058</xdr:rowOff>
    </xdr:from>
    <xdr:to>
      <xdr:col>11</xdr:col>
      <xdr:colOff>60325</xdr:colOff>
      <xdr:row>36</xdr:row>
      <xdr:rowOff>13208</xdr:rowOff>
    </xdr:to>
    <xdr:sp macro="" textlink="">
      <xdr:nvSpPr>
        <xdr:cNvPr id="89" name="楕円 88"/>
        <xdr:cNvSpPr/>
      </xdr:nvSpPr>
      <xdr:spPr>
        <a:xfrm>
          <a:off x="2159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23385</xdr:rowOff>
    </xdr:from>
    <xdr:ext cx="762000" cy="259045"/>
    <xdr:sp macro="" textlink="">
      <xdr:nvSpPr>
        <xdr:cNvPr id="90" name="テキスト ボックス 89"/>
        <xdr:cNvSpPr txBox="1"/>
      </xdr:nvSpPr>
      <xdr:spPr>
        <a:xfrm>
          <a:off x="1828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92202</xdr:rowOff>
    </xdr:from>
    <xdr:to>
      <xdr:col>6</xdr:col>
      <xdr:colOff>171450</xdr:colOff>
      <xdr:row>36</xdr:row>
      <xdr:rowOff>22352</xdr:rowOff>
    </xdr:to>
    <xdr:sp macro="" textlink="">
      <xdr:nvSpPr>
        <xdr:cNvPr id="91" name="楕円 90"/>
        <xdr:cNvSpPr/>
      </xdr:nvSpPr>
      <xdr:spPr>
        <a:xfrm>
          <a:off x="1270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32529</xdr:rowOff>
    </xdr:from>
    <xdr:ext cx="762000" cy="259045"/>
    <xdr:sp macro="" textlink="">
      <xdr:nvSpPr>
        <xdr:cNvPr id="92" name="テキスト ボックス 91"/>
        <xdr:cNvSpPr txBox="1"/>
      </xdr:nvSpPr>
      <xdr:spPr>
        <a:xfrm>
          <a:off x="939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類似団体平均と比較すると、低く推移している。平成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年度では橋りょう維持事業計画策定点検業務委託料（</a:t>
          </a:r>
          <a:r>
            <a:rPr kumimoji="1" lang="en-US" altLang="ja-JP" sz="1300">
              <a:latin typeface="ＭＳ Ｐゴシック" panose="020B0600070205080204" pitchFamily="50" charset="-128"/>
              <a:ea typeface="ＭＳ Ｐゴシック" panose="020B0600070205080204" pitchFamily="50" charset="-128"/>
            </a:rPr>
            <a:t>31,174</a:t>
          </a:r>
          <a:r>
            <a:rPr kumimoji="1" lang="ja-JP" altLang="en-US" sz="1300">
              <a:latin typeface="ＭＳ Ｐゴシック" panose="020B0600070205080204" pitchFamily="50" charset="-128"/>
              <a:ea typeface="ＭＳ Ｐゴシック" panose="020B0600070205080204" pitchFamily="50" charset="-128"/>
            </a:rPr>
            <a:t>千円）などの増要因と、情報セキュリティ強化対策事業パソコン等機器購入の終了（▲</a:t>
          </a:r>
          <a:r>
            <a:rPr kumimoji="1" lang="en-US" altLang="ja-JP" sz="1300">
              <a:latin typeface="ＭＳ Ｐゴシック" panose="020B0600070205080204" pitchFamily="50" charset="-128"/>
              <a:ea typeface="ＭＳ Ｐゴシック" panose="020B0600070205080204" pitchFamily="50" charset="-128"/>
            </a:rPr>
            <a:t>12,085</a:t>
          </a:r>
          <a:r>
            <a:rPr kumimoji="1" lang="ja-JP" altLang="en-US" sz="1300">
              <a:latin typeface="ＭＳ Ｐゴシック" panose="020B0600070205080204" pitchFamily="50" charset="-128"/>
              <a:ea typeface="ＭＳ Ｐゴシック" panose="020B0600070205080204" pitchFamily="50" charset="-128"/>
            </a:rPr>
            <a:t>）などの減要因により物件費総額としては</a:t>
          </a:r>
          <a:r>
            <a:rPr kumimoji="1" lang="en-US" altLang="ja-JP" sz="1300">
              <a:latin typeface="ＭＳ Ｐゴシック" panose="020B0600070205080204" pitchFamily="50" charset="-128"/>
              <a:ea typeface="ＭＳ Ｐゴシック" panose="020B0600070205080204" pitchFamily="50" charset="-128"/>
            </a:rPr>
            <a:t>38,403</a:t>
          </a:r>
          <a:r>
            <a:rPr kumimoji="1" lang="ja-JP" altLang="en-US" sz="1300">
              <a:latin typeface="ＭＳ Ｐゴシック" panose="020B0600070205080204" pitchFamily="50" charset="-128"/>
              <a:ea typeface="ＭＳ Ｐゴシック" panose="020B0600070205080204" pitchFamily="50" charset="-128"/>
            </a:rPr>
            <a:t>千円の増があったが、比率としては前年度と同じ指数となっている。物件費については、引き続き、維持管理経費や事務事業の見直しをい、効率的な財政運営に努める。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50800</xdr:rowOff>
    </xdr:from>
    <xdr:to>
      <xdr:col>82</xdr:col>
      <xdr:colOff>107950</xdr:colOff>
      <xdr:row>21</xdr:row>
      <xdr:rowOff>31750</xdr:rowOff>
    </xdr:to>
    <xdr:cxnSp macro="">
      <xdr:nvCxnSpPr>
        <xdr:cNvPr id="124" name="直線コネクタ 123"/>
        <xdr:cNvCxnSpPr/>
      </xdr:nvCxnSpPr>
      <xdr:spPr>
        <a:xfrm flipV="1">
          <a:off x="16510000" y="22796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3827</xdr:rowOff>
    </xdr:from>
    <xdr:ext cx="762000" cy="259045"/>
    <xdr:sp macro="" textlink="">
      <xdr:nvSpPr>
        <xdr:cNvPr id="125" name="物件費最小値テキスト"/>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31750</xdr:rowOff>
    </xdr:from>
    <xdr:to>
      <xdr:col>82</xdr:col>
      <xdr:colOff>196850</xdr:colOff>
      <xdr:row>21</xdr:row>
      <xdr:rowOff>31750</xdr:rowOff>
    </xdr:to>
    <xdr:cxnSp macro="">
      <xdr:nvCxnSpPr>
        <xdr:cNvPr id="126" name="直線コネクタ 125"/>
        <xdr:cNvCxnSpPr/>
      </xdr:nvCxnSpPr>
      <xdr:spPr>
        <a:xfrm>
          <a:off x="16421100" y="363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137177</xdr:rowOff>
    </xdr:from>
    <xdr:ext cx="762000" cy="259045"/>
    <xdr:sp macro="" textlink="">
      <xdr:nvSpPr>
        <xdr:cNvPr id="127" name="物件費最大値テキスト"/>
        <xdr:cNvSpPr txBox="1"/>
      </xdr:nvSpPr>
      <xdr:spPr>
        <a:xfrm>
          <a:off x="16598900" y="202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50800</xdr:rowOff>
    </xdr:from>
    <xdr:to>
      <xdr:col>82</xdr:col>
      <xdr:colOff>196850</xdr:colOff>
      <xdr:row>13</xdr:row>
      <xdr:rowOff>50800</xdr:rowOff>
    </xdr:to>
    <xdr:cxnSp macro="">
      <xdr:nvCxnSpPr>
        <xdr:cNvPr id="128" name="直線コネクタ 127"/>
        <xdr:cNvCxnSpPr/>
      </xdr:nvCxnSpPr>
      <xdr:spPr>
        <a:xfrm>
          <a:off x="16421100" y="2279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50800</xdr:rowOff>
    </xdr:from>
    <xdr:to>
      <xdr:col>82</xdr:col>
      <xdr:colOff>107950</xdr:colOff>
      <xdr:row>14</xdr:row>
      <xdr:rowOff>50800</xdr:rowOff>
    </xdr:to>
    <xdr:cxnSp macro="">
      <xdr:nvCxnSpPr>
        <xdr:cNvPr id="129" name="直線コネクタ 128"/>
        <xdr:cNvCxnSpPr/>
      </xdr:nvCxnSpPr>
      <xdr:spPr>
        <a:xfrm>
          <a:off x="15671800" y="2451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162577</xdr:rowOff>
    </xdr:from>
    <xdr:ext cx="762000" cy="259045"/>
    <xdr:sp macro="" textlink="">
      <xdr:nvSpPr>
        <xdr:cNvPr id="130" name="物件費平均値テキスト"/>
        <xdr:cNvSpPr txBox="1"/>
      </xdr:nvSpPr>
      <xdr:spPr>
        <a:xfrm>
          <a:off x="16598900" y="2734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19050</xdr:rowOff>
    </xdr:from>
    <xdr:to>
      <xdr:col>82</xdr:col>
      <xdr:colOff>158750</xdr:colOff>
      <xdr:row>16</xdr:row>
      <xdr:rowOff>120650</xdr:rowOff>
    </xdr:to>
    <xdr:sp macro="" textlink="">
      <xdr:nvSpPr>
        <xdr:cNvPr id="131" name="フローチャート: 判断 130"/>
        <xdr:cNvSpPr/>
      </xdr:nvSpPr>
      <xdr:spPr>
        <a:xfrm>
          <a:off x="164592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165100</xdr:rowOff>
    </xdr:from>
    <xdr:to>
      <xdr:col>78</xdr:col>
      <xdr:colOff>69850</xdr:colOff>
      <xdr:row>14</xdr:row>
      <xdr:rowOff>50800</xdr:rowOff>
    </xdr:to>
    <xdr:cxnSp macro="">
      <xdr:nvCxnSpPr>
        <xdr:cNvPr id="132" name="直線コネクタ 131"/>
        <xdr:cNvCxnSpPr/>
      </xdr:nvCxnSpPr>
      <xdr:spPr>
        <a:xfrm>
          <a:off x="14782800" y="2393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3" name="フローチャート: 判断 132"/>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76852</xdr:rowOff>
    </xdr:from>
    <xdr:ext cx="736600" cy="259045"/>
    <xdr:sp macro="" textlink="">
      <xdr:nvSpPr>
        <xdr:cNvPr id="134" name="テキスト ボックス 133"/>
        <xdr:cNvSpPr txBox="1"/>
      </xdr:nvSpPr>
      <xdr:spPr>
        <a:xfrm>
          <a:off x="15290800" y="2820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165100</xdr:rowOff>
    </xdr:from>
    <xdr:to>
      <xdr:col>73</xdr:col>
      <xdr:colOff>180975</xdr:colOff>
      <xdr:row>14</xdr:row>
      <xdr:rowOff>3175</xdr:rowOff>
    </xdr:to>
    <xdr:cxnSp macro="">
      <xdr:nvCxnSpPr>
        <xdr:cNvPr id="135" name="直線コネクタ 134"/>
        <xdr:cNvCxnSpPr/>
      </xdr:nvCxnSpPr>
      <xdr:spPr>
        <a:xfrm flipV="1">
          <a:off x="13893800" y="23939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85725</xdr:rowOff>
    </xdr:from>
    <xdr:to>
      <xdr:col>74</xdr:col>
      <xdr:colOff>31750</xdr:colOff>
      <xdr:row>16</xdr:row>
      <xdr:rowOff>15875</xdr:rowOff>
    </xdr:to>
    <xdr:sp macro="" textlink="">
      <xdr:nvSpPr>
        <xdr:cNvPr id="136" name="フローチャート: 判断 135"/>
        <xdr:cNvSpPr/>
      </xdr:nvSpPr>
      <xdr:spPr>
        <a:xfrm>
          <a:off x="14732000" y="265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652</xdr:rowOff>
    </xdr:from>
    <xdr:ext cx="762000" cy="259045"/>
    <xdr:sp macro="" textlink="">
      <xdr:nvSpPr>
        <xdr:cNvPr id="137" name="テキスト ボックス 136"/>
        <xdr:cNvSpPr txBox="1"/>
      </xdr:nvSpPr>
      <xdr:spPr>
        <a:xfrm>
          <a:off x="14401800" y="274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60325</xdr:rowOff>
    </xdr:from>
    <xdr:to>
      <xdr:col>69</xdr:col>
      <xdr:colOff>92075</xdr:colOff>
      <xdr:row>14</xdr:row>
      <xdr:rowOff>3175</xdr:rowOff>
    </xdr:to>
    <xdr:cxnSp macro="">
      <xdr:nvCxnSpPr>
        <xdr:cNvPr id="138" name="直線コネクタ 137"/>
        <xdr:cNvCxnSpPr/>
      </xdr:nvCxnSpPr>
      <xdr:spPr>
        <a:xfrm>
          <a:off x="13004800" y="228917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19050</xdr:rowOff>
    </xdr:from>
    <xdr:to>
      <xdr:col>69</xdr:col>
      <xdr:colOff>142875</xdr:colOff>
      <xdr:row>15</xdr:row>
      <xdr:rowOff>120650</xdr:rowOff>
    </xdr:to>
    <xdr:sp macro="" textlink="">
      <xdr:nvSpPr>
        <xdr:cNvPr id="139" name="フローチャート: 判断 138"/>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105427</xdr:rowOff>
    </xdr:from>
    <xdr:ext cx="762000" cy="259045"/>
    <xdr:sp macro="" textlink="">
      <xdr:nvSpPr>
        <xdr:cNvPr id="140" name="テキスト ボックス 139"/>
        <xdr:cNvSpPr txBox="1"/>
      </xdr:nvSpPr>
      <xdr:spPr>
        <a:xfrm>
          <a:off x="13512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161925</xdr:rowOff>
    </xdr:from>
    <xdr:to>
      <xdr:col>65</xdr:col>
      <xdr:colOff>53975</xdr:colOff>
      <xdr:row>15</xdr:row>
      <xdr:rowOff>92075</xdr:rowOff>
    </xdr:to>
    <xdr:sp macro="" textlink="">
      <xdr:nvSpPr>
        <xdr:cNvPr id="141" name="フローチャート: 判断 140"/>
        <xdr:cNvSpPr/>
      </xdr:nvSpPr>
      <xdr:spPr>
        <a:xfrm>
          <a:off x="12954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76852</xdr:rowOff>
    </xdr:from>
    <xdr:ext cx="762000" cy="259045"/>
    <xdr:sp macro="" textlink="">
      <xdr:nvSpPr>
        <xdr:cNvPr id="142" name="テキスト ボックス 141"/>
        <xdr:cNvSpPr txBox="1"/>
      </xdr:nvSpPr>
      <xdr:spPr>
        <a:xfrm>
          <a:off x="12623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0</xdr:rowOff>
    </xdr:from>
    <xdr:to>
      <xdr:col>82</xdr:col>
      <xdr:colOff>158750</xdr:colOff>
      <xdr:row>14</xdr:row>
      <xdr:rowOff>101600</xdr:rowOff>
    </xdr:to>
    <xdr:sp macro="" textlink="">
      <xdr:nvSpPr>
        <xdr:cNvPr id="148" name="楕円 147"/>
        <xdr:cNvSpPr/>
      </xdr:nvSpPr>
      <xdr:spPr>
        <a:xfrm>
          <a:off x="164592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16527</xdr:rowOff>
    </xdr:from>
    <xdr:ext cx="762000" cy="259045"/>
    <xdr:sp macro="" textlink="">
      <xdr:nvSpPr>
        <xdr:cNvPr id="149" name="物件費該当値テキスト"/>
        <xdr:cNvSpPr txBox="1"/>
      </xdr:nvSpPr>
      <xdr:spPr>
        <a:xfrm>
          <a:off x="165989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0</xdr:rowOff>
    </xdr:from>
    <xdr:to>
      <xdr:col>78</xdr:col>
      <xdr:colOff>120650</xdr:colOff>
      <xdr:row>14</xdr:row>
      <xdr:rowOff>101600</xdr:rowOff>
    </xdr:to>
    <xdr:sp macro="" textlink="">
      <xdr:nvSpPr>
        <xdr:cNvPr id="150" name="楕円 149"/>
        <xdr:cNvSpPr/>
      </xdr:nvSpPr>
      <xdr:spPr>
        <a:xfrm>
          <a:off x="15621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111777</xdr:rowOff>
    </xdr:from>
    <xdr:ext cx="736600" cy="259045"/>
    <xdr:sp macro="" textlink="">
      <xdr:nvSpPr>
        <xdr:cNvPr id="151" name="テキスト ボックス 150"/>
        <xdr:cNvSpPr txBox="1"/>
      </xdr:nvSpPr>
      <xdr:spPr>
        <a:xfrm>
          <a:off x="15290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114300</xdr:rowOff>
    </xdr:from>
    <xdr:to>
      <xdr:col>74</xdr:col>
      <xdr:colOff>31750</xdr:colOff>
      <xdr:row>14</xdr:row>
      <xdr:rowOff>44450</xdr:rowOff>
    </xdr:to>
    <xdr:sp macro="" textlink="">
      <xdr:nvSpPr>
        <xdr:cNvPr id="152" name="楕円 151"/>
        <xdr:cNvSpPr/>
      </xdr:nvSpPr>
      <xdr:spPr>
        <a:xfrm>
          <a:off x="14732000" y="234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54627</xdr:rowOff>
    </xdr:from>
    <xdr:ext cx="762000" cy="259045"/>
    <xdr:sp macro="" textlink="">
      <xdr:nvSpPr>
        <xdr:cNvPr id="153" name="テキスト ボックス 152"/>
        <xdr:cNvSpPr txBox="1"/>
      </xdr:nvSpPr>
      <xdr:spPr>
        <a:xfrm>
          <a:off x="14401800" y="211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123825</xdr:rowOff>
    </xdr:from>
    <xdr:to>
      <xdr:col>69</xdr:col>
      <xdr:colOff>142875</xdr:colOff>
      <xdr:row>14</xdr:row>
      <xdr:rowOff>53975</xdr:rowOff>
    </xdr:to>
    <xdr:sp macro="" textlink="">
      <xdr:nvSpPr>
        <xdr:cNvPr id="154" name="楕円 153"/>
        <xdr:cNvSpPr/>
      </xdr:nvSpPr>
      <xdr:spPr>
        <a:xfrm>
          <a:off x="13843000" y="235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64152</xdr:rowOff>
    </xdr:from>
    <xdr:ext cx="762000" cy="259045"/>
    <xdr:sp macro="" textlink="">
      <xdr:nvSpPr>
        <xdr:cNvPr id="155" name="テキスト ボックス 154"/>
        <xdr:cNvSpPr txBox="1"/>
      </xdr:nvSpPr>
      <xdr:spPr>
        <a:xfrm>
          <a:off x="13512800" y="21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9525</xdr:rowOff>
    </xdr:from>
    <xdr:to>
      <xdr:col>65</xdr:col>
      <xdr:colOff>53975</xdr:colOff>
      <xdr:row>13</xdr:row>
      <xdr:rowOff>111125</xdr:rowOff>
    </xdr:to>
    <xdr:sp macro="" textlink="">
      <xdr:nvSpPr>
        <xdr:cNvPr id="156" name="楕円 155"/>
        <xdr:cNvSpPr/>
      </xdr:nvSpPr>
      <xdr:spPr>
        <a:xfrm>
          <a:off x="12954000" y="223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121302</xdr:rowOff>
    </xdr:from>
    <xdr:ext cx="762000" cy="259045"/>
    <xdr:sp macro="" textlink="">
      <xdr:nvSpPr>
        <xdr:cNvPr id="157" name="テキスト ボックス 156"/>
        <xdr:cNvSpPr txBox="1"/>
      </xdr:nvSpPr>
      <xdr:spPr>
        <a:xfrm>
          <a:off x="12623800" y="200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前年度は、一時的に指数が減少したが、平成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年度おいて前年度分の保育に係る国県負担金の償還（</a:t>
          </a:r>
          <a:r>
            <a:rPr kumimoji="1" lang="en-US" altLang="ja-JP" sz="1300">
              <a:latin typeface="ＭＳ Ｐゴシック" panose="020B0600070205080204" pitchFamily="50" charset="-128"/>
              <a:ea typeface="ＭＳ Ｐゴシック" panose="020B0600070205080204" pitchFamily="50" charset="-128"/>
            </a:rPr>
            <a:t>71,953</a:t>
          </a:r>
          <a:r>
            <a:rPr kumimoji="1" lang="ja-JP" altLang="en-US" sz="1300">
              <a:latin typeface="ＭＳ Ｐゴシック" panose="020B0600070205080204" pitchFamily="50" charset="-128"/>
              <a:ea typeface="ＭＳ Ｐゴシック" panose="020B0600070205080204" pitchFamily="50" charset="-128"/>
            </a:rPr>
            <a:t>千円）を行ったことから急激な上昇となっている。特殊要因を控除した指数は</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程度と試算され、扶助費の割合が上昇していることがわかる。子育て、高齢者、障害者支援は町の重点施策であるが、国県の適切な役割分担のもと、単独事業の見直しなどにより、扶助費の上昇を抑制し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61685</xdr:rowOff>
    </xdr:from>
    <xdr:to>
      <xdr:col>24</xdr:col>
      <xdr:colOff>25400</xdr:colOff>
      <xdr:row>61</xdr:row>
      <xdr:rowOff>37193</xdr:rowOff>
    </xdr:to>
    <xdr:cxnSp macro="">
      <xdr:nvCxnSpPr>
        <xdr:cNvPr id="187" name="直線コネクタ 186"/>
        <xdr:cNvCxnSpPr/>
      </xdr:nvCxnSpPr>
      <xdr:spPr>
        <a:xfrm flipV="1">
          <a:off x="4826000" y="8977085"/>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8"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9" name="直線コネクタ 188"/>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148062</xdr:rowOff>
    </xdr:from>
    <xdr:ext cx="762000" cy="259045"/>
    <xdr:sp macro="" textlink="">
      <xdr:nvSpPr>
        <xdr:cNvPr id="190" name="扶助費最大値テキスト"/>
        <xdr:cNvSpPr txBox="1"/>
      </xdr:nvSpPr>
      <xdr:spPr>
        <a:xfrm>
          <a:off x="4914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61685</xdr:rowOff>
    </xdr:from>
    <xdr:to>
      <xdr:col>24</xdr:col>
      <xdr:colOff>114300</xdr:colOff>
      <xdr:row>52</xdr:row>
      <xdr:rowOff>61685</xdr:rowOff>
    </xdr:to>
    <xdr:cxnSp macro="">
      <xdr:nvCxnSpPr>
        <xdr:cNvPr id="191" name="直線コネクタ 190"/>
        <xdr:cNvCxnSpPr/>
      </xdr:nvCxnSpPr>
      <xdr:spPr>
        <a:xfrm>
          <a:off x="4737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45357</xdr:rowOff>
    </xdr:from>
    <xdr:to>
      <xdr:col>24</xdr:col>
      <xdr:colOff>25400</xdr:colOff>
      <xdr:row>57</xdr:row>
      <xdr:rowOff>167822</xdr:rowOff>
    </xdr:to>
    <xdr:cxnSp macro="">
      <xdr:nvCxnSpPr>
        <xdr:cNvPr id="192" name="直線コネクタ 191"/>
        <xdr:cNvCxnSpPr/>
      </xdr:nvCxnSpPr>
      <xdr:spPr>
        <a:xfrm>
          <a:off x="3987800" y="9646557"/>
          <a:ext cx="8382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60070</xdr:rowOff>
    </xdr:from>
    <xdr:ext cx="762000" cy="259045"/>
    <xdr:sp macro="" textlink="">
      <xdr:nvSpPr>
        <xdr:cNvPr id="193" name="扶助費平均値テキスト"/>
        <xdr:cNvSpPr txBox="1"/>
      </xdr:nvSpPr>
      <xdr:spPr>
        <a:xfrm>
          <a:off x="4914900" y="9489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194" name="フローチャート: 判断 193"/>
        <xdr:cNvSpPr/>
      </xdr:nvSpPr>
      <xdr:spPr>
        <a:xfrm>
          <a:off x="47752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45357</xdr:rowOff>
    </xdr:from>
    <xdr:to>
      <xdr:col>19</xdr:col>
      <xdr:colOff>187325</xdr:colOff>
      <xdr:row>57</xdr:row>
      <xdr:rowOff>53522</xdr:rowOff>
    </xdr:to>
    <xdr:cxnSp macro="">
      <xdr:nvCxnSpPr>
        <xdr:cNvPr id="195" name="直線コネクタ 194"/>
        <xdr:cNvCxnSpPr/>
      </xdr:nvCxnSpPr>
      <xdr:spPr>
        <a:xfrm flipV="1">
          <a:off x="3098800" y="9646557"/>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7" name="テキスト ボックス 196"/>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37193</xdr:rowOff>
    </xdr:from>
    <xdr:to>
      <xdr:col>15</xdr:col>
      <xdr:colOff>98425</xdr:colOff>
      <xdr:row>57</xdr:row>
      <xdr:rowOff>53522</xdr:rowOff>
    </xdr:to>
    <xdr:cxnSp macro="">
      <xdr:nvCxnSpPr>
        <xdr:cNvPr id="198" name="直線コネクタ 197"/>
        <xdr:cNvCxnSpPr/>
      </xdr:nvCxnSpPr>
      <xdr:spPr>
        <a:xfrm>
          <a:off x="2209800" y="98098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9" name="フローチャート: 判断 198"/>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200" name="テキスト ボックス 199"/>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37193</xdr:rowOff>
    </xdr:from>
    <xdr:to>
      <xdr:col>11</xdr:col>
      <xdr:colOff>9525</xdr:colOff>
      <xdr:row>57</xdr:row>
      <xdr:rowOff>37193</xdr:rowOff>
    </xdr:to>
    <xdr:cxnSp macro="">
      <xdr:nvCxnSpPr>
        <xdr:cNvPr id="201" name="直線コネクタ 200"/>
        <xdr:cNvCxnSpPr/>
      </xdr:nvCxnSpPr>
      <xdr:spPr>
        <a:xfrm>
          <a:off x="1320800" y="9809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84365</xdr:rowOff>
    </xdr:from>
    <xdr:to>
      <xdr:col>11</xdr:col>
      <xdr:colOff>60325</xdr:colOff>
      <xdr:row>56</xdr:row>
      <xdr:rowOff>14515</xdr:rowOff>
    </xdr:to>
    <xdr:sp macro="" textlink="">
      <xdr:nvSpPr>
        <xdr:cNvPr id="202" name="フローチャート: 判断 201"/>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24692</xdr:rowOff>
    </xdr:from>
    <xdr:ext cx="762000" cy="259045"/>
    <xdr:sp macro="" textlink="">
      <xdr:nvSpPr>
        <xdr:cNvPr id="203" name="テキスト ボックス 202"/>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04" name="フローチャート: 判断 203"/>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147155</xdr:rowOff>
    </xdr:from>
    <xdr:ext cx="762000" cy="259045"/>
    <xdr:sp macro="" textlink="">
      <xdr:nvSpPr>
        <xdr:cNvPr id="205" name="テキスト ボックス 204"/>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117022</xdr:rowOff>
    </xdr:from>
    <xdr:to>
      <xdr:col>24</xdr:col>
      <xdr:colOff>76200</xdr:colOff>
      <xdr:row>58</xdr:row>
      <xdr:rowOff>47172</xdr:rowOff>
    </xdr:to>
    <xdr:sp macro="" textlink="">
      <xdr:nvSpPr>
        <xdr:cNvPr id="211" name="楕円 210"/>
        <xdr:cNvSpPr/>
      </xdr:nvSpPr>
      <xdr:spPr>
        <a:xfrm>
          <a:off x="47752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89099</xdr:rowOff>
    </xdr:from>
    <xdr:ext cx="762000" cy="259045"/>
    <xdr:sp macro="" textlink="">
      <xdr:nvSpPr>
        <xdr:cNvPr id="212" name="扶助費該当値テキスト"/>
        <xdr:cNvSpPr txBox="1"/>
      </xdr:nvSpPr>
      <xdr:spPr>
        <a:xfrm>
          <a:off x="49149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166007</xdr:rowOff>
    </xdr:from>
    <xdr:to>
      <xdr:col>20</xdr:col>
      <xdr:colOff>38100</xdr:colOff>
      <xdr:row>56</xdr:row>
      <xdr:rowOff>96157</xdr:rowOff>
    </xdr:to>
    <xdr:sp macro="" textlink="">
      <xdr:nvSpPr>
        <xdr:cNvPr id="213" name="楕円 212"/>
        <xdr:cNvSpPr/>
      </xdr:nvSpPr>
      <xdr:spPr>
        <a:xfrm>
          <a:off x="3937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80934</xdr:rowOff>
    </xdr:from>
    <xdr:ext cx="736600" cy="259045"/>
    <xdr:sp macro="" textlink="">
      <xdr:nvSpPr>
        <xdr:cNvPr id="214" name="テキスト ボックス 213"/>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2722</xdr:rowOff>
    </xdr:from>
    <xdr:to>
      <xdr:col>15</xdr:col>
      <xdr:colOff>149225</xdr:colOff>
      <xdr:row>57</xdr:row>
      <xdr:rowOff>104322</xdr:rowOff>
    </xdr:to>
    <xdr:sp macro="" textlink="">
      <xdr:nvSpPr>
        <xdr:cNvPr id="215" name="楕円 214"/>
        <xdr:cNvSpPr/>
      </xdr:nvSpPr>
      <xdr:spPr>
        <a:xfrm>
          <a:off x="3048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89099</xdr:rowOff>
    </xdr:from>
    <xdr:ext cx="762000" cy="259045"/>
    <xdr:sp macro="" textlink="">
      <xdr:nvSpPr>
        <xdr:cNvPr id="216" name="テキスト ボックス 215"/>
        <xdr:cNvSpPr txBox="1"/>
      </xdr:nvSpPr>
      <xdr:spPr>
        <a:xfrm>
          <a:off x="2717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157843</xdr:rowOff>
    </xdr:from>
    <xdr:to>
      <xdr:col>11</xdr:col>
      <xdr:colOff>60325</xdr:colOff>
      <xdr:row>57</xdr:row>
      <xdr:rowOff>87993</xdr:rowOff>
    </xdr:to>
    <xdr:sp macro="" textlink="">
      <xdr:nvSpPr>
        <xdr:cNvPr id="217" name="楕円 216"/>
        <xdr:cNvSpPr/>
      </xdr:nvSpPr>
      <xdr:spPr>
        <a:xfrm>
          <a:off x="2159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72770</xdr:rowOff>
    </xdr:from>
    <xdr:ext cx="762000" cy="259045"/>
    <xdr:sp macro="" textlink="">
      <xdr:nvSpPr>
        <xdr:cNvPr id="218" name="テキスト ボックス 217"/>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19" name="楕円 218"/>
        <xdr:cNvSpPr/>
      </xdr:nvSpPr>
      <xdr:spPr>
        <a:xfrm>
          <a:off x="1270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72770</xdr:rowOff>
    </xdr:from>
    <xdr:ext cx="762000" cy="259045"/>
    <xdr:sp macro="" textlink="">
      <xdr:nvSpPr>
        <xdr:cNvPr id="220" name="テキスト ボックス 219"/>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その他の経常収支比率は、類似団体平均を下回っているが、平成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ポイント上昇している。これは、介護保険特別会計などへの繰出金が</a:t>
          </a:r>
          <a:r>
            <a:rPr kumimoji="1" lang="en-US" altLang="ja-JP" sz="1300">
              <a:latin typeface="ＭＳ Ｐゴシック" panose="020B0600070205080204" pitchFamily="50" charset="-128"/>
              <a:ea typeface="ＭＳ Ｐゴシック" panose="020B0600070205080204" pitchFamily="50" charset="-128"/>
            </a:rPr>
            <a:t>58,165</a:t>
          </a:r>
          <a:r>
            <a:rPr kumimoji="1" lang="ja-JP" altLang="en-US" sz="1300">
              <a:latin typeface="ＭＳ Ｐゴシック" panose="020B0600070205080204" pitchFamily="50" charset="-128"/>
              <a:ea typeface="ＭＳ Ｐゴシック" panose="020B0600070205080204" pitchFamily="50" charset="-128"/>
            </a:rPr>
            <a:t>千円の増となったことが影響している。各保険事業への繰出に関しては、加入者数の状況と保険料のバランスについて検討を行い、経費節減と適正な事業促進に努める。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60</xdr:row>
      <xdr:rowOff>127000</xdr:rowOff>
    </xdr:to>
    <xdr:cxnSp macro="">
      <xdr:nvCxnSpPr>
        <xdr:cNvPr id="248" name="直線コネクタ 247"/>
        <xdr:cNvCxnSpPr/>
      </xdr:nvCxnSpPr>
      <xdr:spPr>
        <a:xfrm flipV="1">
          <a:off x="16510000" y="91948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9"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50" name="直線コネクタ 249"/>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1"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2" name="直線コネクタ 251"/>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8890</xdr:rowOff>
    </xdr:from>
    <xdr:to>
      <xdr:col>82</xdr:col>
      <xdr:colOff>107950</xdr:colOff>
      <xdr:row>55</xdr:row>
      <xdr:rowOff>54610</xdr:rowOff>
    </xdr:to>
    <xdr:cxnSp macro="">
      <xdr:nvCxnSpPr>
        <xdr:cNvPr id="253" name="直線コネクタ 252"/>
        <xdr:cNvCxnSpPr/>
      </xdr:nvCxnSpPr>
      <xdr:spPr>
        <a:xfrm>
          <a:off x="15671800" y="94386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4"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5" name="フローチャート: 判断 25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8890</xdr:rowOff>
    </xdr:from>
    <xdr:to>
      <xdr:col>78</xdr:col>
      <xdr:colOff>69850</xdr:colOff>
      <xdr:row>55</xdr:row>
      <xdr:rowOff>62230</xdr:rowOff>
    </xdr:to>
    <xdr:cxnSp macro="">
      <xdr:nvCxnSpPr>
        <xdr:cNvPr id="256" name="直線コネクタ 255"/>
        <xdr:cNvCxnSpPr/>
      </xdr:nvCxnSpPr>
      <xdr:spPr>
        <a:xfrm flipV="1">
          <a:off x="14782800" y="94386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7" name="フローチャート: 判断 256"/>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8" name="テキスト ボックス 257"/>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16510</xdr:rowOff>
    </xdr:from>
    <xdr:to>
      <xdr:col>73</xdr:col>
      <xdr:colOff>180975</xdr:colOff>
      <xdr:row>55</xdr:row>
      <xdr:rowOff>62230</xdr:rowOff>
    </xdr:to>
    <xdr:cxnSp macro="">
      <xdr:nvCxnSpPr>
        <xdr:cNvPr id="259" name="直線コネクタ 258"/>
        <xdr:cNvCxnSpPr/>
      </xdr:nvCxnSpPr>
      <xdr:spPr>
        <a:xfrm>
          <a:off x="13893800" y="9446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91440</xdr:rowOff>
    </xdr:from>
    <xdr:to>
      <xdr:col>74</xdr:col>
      <xdr:colOff>31750</xdr:colOff>
      <xdr:row>57</xdr:row>
      <xdr:rowOff>21590</xdr:rowOff>
    </xdr:to>
    <xdr:sp macro="" textlink="">
      <xdr:nvSpPr>
        <xdr:cNvPr id="260" name="フローチャート: 判断 259"/>
        <xdr:cNvSpPr/>
      </xdr:nvSpPr>
      <xdr:spPr>
        <a:xfrm>
          <a:off x="14732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6367</xdr:rowOff>
    </xdr:from>
    <xdr:ext cx="762000" cy="259045"/>
    <xdr:sp macro="" textlink="">
      <xdr:nvSpPr>
        <xdr:cNvPr id="261" name="テキスト ボックス 260"/>
        <xdr:cNvSpPr txBox="1"/>
      </xdr:nvSpPr>
      <xdr:spPr>
        <a:xfrm>
          <a:off x="14401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16510</xdr:rowOff>
    </xdr:from>
    <xdr:to>
      <xdr:col>69</xdr:col>
      <xdr:colOff>92075</xdr:colOff>
      <xdr:row>55</xdr:row>
      <xdr:rowOff>153670</xdr:rowOff>
    </xdr:to>
    <xdr:cxnSp macro="">
      <xdr:nvCxnSpPr>
        <xdr:cNvPr id="262" name="直線コネクタ 261"/>
        <xdr:cNvCxnSpPr/>
      </xdr:nvCxnSpPr>
      <xdr:spPr>
        <a:xfrm flipV="1">
          <a:off x="13004800" y="94462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68580</xdr:rowOff>
    </xdr:from>
    <xdr:to>
      <xdr:col>69</xdr:col>
      <xdr:colOff>142875</xdr:colOff>
      <xdr:row>56</xdr:row>
      <xdr:rowOff>170180</xdr:rowOff>
    </xdr:to>
    <xdr:sp macro="" textlink="">
      <xdr:nvSpPr>
        <xdr:cNvPr id="263" name="フローチャート: 判断 262"/>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154957</xdr:rowOff>
    </xdr:from>
    <xdr:ext cx="762000" cy="259045"/>
    <xdr:sp macro="" textlink="">
      <xdr:nvSpPr>
        <xdr:cNvPr id="264" name="テキスト ボックス 263"/>
        <xdr:cNvSpPr txBox="1"/>
      </xdr:nvSpPr>
      <xdr:spPr>
        <a:xfrm>
          <a:off x="13512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65" name="フローチャート: 判断 264"/>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21607</xdr:rowOff>
    </xdr:from>
    <xdr:ext cx="762000" cy="259045"/>
    <xdr:sp macro="" textlink="">
      <xdr:nvSpPr>
        <xdr:cNvPr id="266" name="テキスト ボックス 265"/>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3810</xdr:rowOff>
    </xdr:from>
    <xdr:to>
      <xdr:col>82</xdr:col>
      <xdr:colOff>158750</xdr:colOff>
      <xdr:row>55</xdr:row>
      <xdr:rowOff>105410</xdr:rowOff>
    </xdr:to>
    <xdr:sp macro="" textlink="">
      <xdr:nvSpPr>
        <xdr:cNvPr id="272" name="楕円 271"/>
        <xdr:cNvSpPr/>
      </xdr:nvSpPr>
      <xdr:spPr>
        <a:xfrm>
          <a:off x="164592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20337</xdr:rowOff>
    </xdr:from>
    <xdr:ext cx="762000" cy="259045"/>
    <xdr:sp macro="" textlink="">
      <xdr:nvSpPr>
        <xdr:cNvPr id="273" name="その他該当値テキスト"/>
        <xdr:cNvSpPr txBox="1"/>
      </xdr:nvSpPr>
      <xdr:spPr>
        <a:xfrm>
          <a:off x="165989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129540</xdr:rowOff>
    </xdr:from>
    <xdr:to>
      <xdr:col>78</xdr:col>
      <xdr:colOff>120650</xdr:colOff>
      <xdr:row>55</xdr:row>
      <xdr:rowOff>59690</xdr:rowOff>
    </xdr:to>
    <xdr:sp macro="" textlink="">
      <xdr:nvSpPr>
        <xdr:cNvPr id="274" name="楕円 273"/>
        <xdr:cNvSpPr/>
      </xdr:nvSpPr>
      <xdr:spPr>
        <a:xfrm>
          <a:off x="15621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69867</xdr:rowOff>
    </xdr:from>
    <xdr:ext cx="736600" cy="259045"/>
    <xdr:sp macro="" textlink="">
      <xdr:nvSpPr>
        <xdr:cNvPr id="275" name="テキスト ボックス 274"/>
        <xdr:cNvSpPr txBox="1"/>
      </xdr:nvSpPr>
      <xdr:spPr>
        <a:xfrm>
          <a:off x="15290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11430</xdr:rowOff>
    </xdr:from>
    <xdr:to>
      <xdr:col>74</xdr:col>
      <xdr:colOff>31750</xdr:colOff>
      <xdr:row>55</xdr:row>
      <xdr:rowOff>113030</xdr:rowOff>
    </xdr:to>
    <xdr:sp macro="" textlink="">
      <xdr:nvSpPr>
        <xdr:cNvPr id="276" name="楕円 275"/>
        <xdr:cNvSpPr/>
      </xdr:nvSpPr>
      <xdr:spPr>
        <a:xfrm>
          <a:off x="14732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123207</xdr:rowOff>
    </xdr:from>
    <xdr:ext cx="762000" cy="259045"/>
    <xdr:sp macro="" textlink="">
      <xdr:nvSpPr>
        <xdr:cNvPr id="277" name="テキスト ボックス 276"/>
        <xdr:cNvSpPr txBox="1"/>
      </xdr:nvSpPr>
      <xdr:spPr>
        <a:xfrm>
          <a:off x="14401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137160</xdr:rowOff>
    </xdr:from>
    <xdr:to>
      <xdr:col>69</xdr:col>
      <xdr:colOff>142875</xdr:colOff>
      <xdr:row>55</xdr:row>
      <xdr:rowOff>67310</xdr:rowOff>
    </xdr:to>
    <xdr:sp macro="" textlink="">
      <xdr:nvSpPr>
        <xdr:cNvPr id="278" name="楕円 277"/>
        <xdr:cNvSpPr/>
      </xdr:nvSpPr>
      <xdr:spPr>
        <a:xfrm>
          <a:off x="13843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77487</xdr:rowOff>
    </xdr:from>
    <xdr:ext cx="762000" cy="259045"/>
    <xdr:sp macro="" textlink="">
      <xdr:nvSpPr>
        <xdr:cNvPr id="279" name="テキスト ボックス 278"/>
        <xdr:cNvSpPr txBox="1"/>
      </xdr:nvSpPr>
      <xdr:spPr>
        <a:xfrm>
          <a:off x="13512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102870</xdr:rowOff>
    </xdr:from>
    <xdr:to>
      <xdr:col>65</xdr:col>
      <xdr:colOff>53975</xdr:colOff>
      <xdr:row>56</xdr:row>
      <xdr:rowOff>33020</xdr:rowOff>
    </xdr:to>
    <xdr:sp macro="" textlink="">
      <xdr:nvSpPr>
        <xdr:cNvPr id="280" name="楕円 279"/>
        <xdr:cNvSpPr/>
      </xdr:nvSpPr>
      <xdr:spPr>
        <a:xfrm>
          <a:off x="12954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43197</xdr:rowOff>
    </xdr:from>
    <xdr:ext cx="762000" cy="259045"/>
    <xdr:sp macro="" textlink="">
      <xdr:nvSpPr>
        <xdr:cNvPr id="281" name="テキスト ボックス 280"/>
        <xdr:cNvSpPr txBox="1"/>
      </xdr:nvSpPr>
      <xdr:spPr>
        <a:xfrm>
          <a:off x="12623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広域消防負担金（物件費・公債費）が</a:t>
          </a:r>
          <a:r>
            <a:rPr kumimoji="1" lang="en-US" altLang="ja-JP" sz="1300">
              <a:latin typeface="ＭＳ Ｐゴシック" panose="020B0600070205080204" pitchFamily="50" charset="-128"/>
              <a:ea typeface="ＭＳ Ｐゴシック" panose="020B0600070205080204" pitchFamily="50" charset="-128"/>
            </a:rPr>
            <a:t>38,339</a:t>
          </a:r>
          <a:r>
            <a:rPr kumimoji="1" lang="ja-JP" altLang="en-US" sz="1300">
              <a:latin typeface="ＭＳ Ｐゴシック" panose="020B0600070205080204" pitchFamily="50" charset="-128"/>
              <a:ea typeface="ＭＳ Ｐゴシック" panose="020B0600070205080204" pitchFamily="50" charset="-128"/>
            </a:rPr>
            <a:t>千円の増、土地改良区補助金が</a:t>
          </a:r>
          <a:r>
            <a:rPr kumimoji="1" lang="en-US" altLang="ja-JP" sz="1300">
              <a:latin typeface="ＭＳ Ｐゴシック" panose="020B0600070205080204" pitchFamily="50" charset="-128"/>
              <a:ea typeface="ＭＳ Ｐゴシック" panose="020B0600070205080204" pitchFamily="50" charset="-128"/>
            </a:rPr>
            <a:t>9,718</a:t>
          </a:r>
          <a:r>
            <a:rPr kumimoji="1" lang="ja-JP" altLang="en-US" sz="1300">
              <a:latin typeface="ＭＳ Ｐゴシック" panose="020B0600070205080204" pitchFamily="50" charset="-128"/>
              <a:ea typeface="ＭＳ Ｐゴシック" panose="020B0600070205080204" pitchFamily="50" charset="-128"/>
            </a:rPr>
            <a:t>千円の増など増要因があるが、経常一般財源が</a:t>
          </a:r>
          <a:r>
            <a:rPr kumimoji="1" lang="en-US" altLang="ja-JP" sz="1300">
              <a:latin typeface="ＭＳ Ｐゴシック" panose="020B0600070205080204" pitchFamily="50" charset="-128"/>
              <a:ea typeface="ＭＳ Ｐゴシック" panose="020B0600070205080204" pitchFamily="50" charset="-128"/>
            </a:rPr>
            <a:t>150,088</a:t>
          </a:r>
          <a:r>
            <a:rPr kumimoji="1" lang="ja-JP" altLang="en-US" sz="1300">
              <a:latin typeface="ＭＳ Ｐゴシック" panose="020B0600070205080204" pitchFamily="50" charset="-128"/>
              <a:ea typeface="ＭＳ Ｐゴシック" panose="020B0600070205080204" pitchFamily="50" charset="-128"/>
            </a:rPr>
            <a:t>千円の増となっていることが影響し、前年度並みの比率となった。高い指数となっているのは、ごみ処理、消防、学校給食業務等に係る、一部事務組合への負担金等が主な要因である。今後、一部事務組合所有資産の老朽化対策等が予定されているため、補助費の増加が懸念さ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16510</xdr:rowOff>
    </xdr:from>
    <xdr:to>
      <xdr:col>82</xdr:col>
      <xdr:colOff>107950</xdr:colOff>
      <xdr:row>41</xdr:row>
      <xdr:rowOff>92710</xdr:rowOff>
    </xdr:to>
    <xdr:cxnSp macro="">
      <xdr:nvCxnSpPr>
        <xdr:cNvPr id="309" name="直線コネクタ 308"/>
        <xdr:cNvCxnSpPr/>
      </xdr:nvCxnSpPr>
      <xdr:spPr>
        <a:xfrm flipV="1">
          <a:off x="16510000" y="567436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64787</xdr:rowOff>
    </xdr:from>
    <xdr:ext cx="762000" cy="259045"/>
    <xdr:sp macro="" textlink="">
      <xdr:nvSpPr>
        <xdr:cNvPr id="310" name="補助費等最小値テキスト"/>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92710</xdr:rowOff>
    </xdr:from>
    <xdr:to>
      <xdr:col>82</xdr:col>
      <xdr:colOff>196850</xdr:colOff>
      <xdr:row>41</xdr:row>
      <xdr:rowOff>92710</xdr:rowOff>
    </xdr:to>
    <xdr:cxnSp macro="">
      <xdr:nvCxnSpPr>
        <xdr:cNvPr id="311" name="直線コネクタ 310"/>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102887</xdr:rowOff>
    </xdr:from>
    <xdr:ext cx="762000" cy="259045"/>
    <xdr:sp macro="" textlink="">
      <xdr:nvSpPr>
        <xdr:cNvPr id="312" name="補助費等最大値テキスト"/>
        <xdr:cNvSpPr txBox="1"/>
      </xdr:nvSpPr>
      <xdr:spPr>
        <a:xfrm>
          <a:off x="16598900" y="541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16510</xdr:rowOff>
    </xdr:from>
    <xdr:to>
      <xdr:col>82</xdr:col>
      <xdr:colOff>196850</xdr:colOff>
      <xdr:row>33</xdr:row>
      <xdr:rowOff>16510</xdr:rowOff>
    </xdr:to>
    <xdr:cxnSp macro="">
      <xdr:nvCxnSpPr>
        <xdr:cNvPr id="313" name="直線コネクタ 312"/>
        <xdr:cNvCxnSpPr/>
      </xdr:nvCxnSpPr>
      <xdr:spPr>
        <a:xfrm>
          <a:off x="16421100" y="5674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20320</xdr:rowOff>
    </xdr:from>
    <xdr:to>
      <xdr:col>82</xdr:col>
      <xdr:colOff>107950</xdr:colOff>
      <xdr:row>40</xdr:row>
      <xdr:rowOff>27940</xdr:rowOff>
    </xdr:to>
    <xdr:cxnSp macro="">
      <xdr:nvCxnSpPr>
        <xdr:cNvPr id="314" name="直線コネクタ 313"/>
        <xdr:cNvCxnSpPr/>
      </xdr:nvCxnSpPr>
      <xdr:spPr>
        <a:xfrm>
          <a:off x="15671800" y="68783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85107</xdr:rowOff>
    </xdr:from>
    <xdr:ext cx="762000" cy="259045"/>
    <xdr:sp macro="" textlink="">
      <xdr:nvSpPr>
        <xdr:cNvPr id="315" name="補助費等平均値テキスト"/>
        <xdr:cNvSpPr txBox="1"/>
      </xdr:nvSpPr>
      <xdr:spPr>
        <a:xfrm>
          <a:off x="16598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68580</xdr:rowOff>
    </xdr:from>
    <xdr:to>
      <xdr:col>82</xdr:col>
      <xdr:colOff>158750</xdr:colOff>
      <xdr:row>36</xdr:row>
      <xdr:rowOff>170180</xdr:rowOff>
    </xdr:to>
    <xdr:sp macro="" textlink="">
      <xdr:nvSpPr>
        <xdr:cNvPr id="316" name="フローチャート: 判断 315"/>
        <xdr:cNvSpPr/>
      </xdr:nvSpPr>
      <xdr:spPr>
        <a:xfrm>
          <a:off x="16459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16510</xdr:rowOff>
    </xdr:from>
    <xdr:to>
      <xdr:col>78</xdr:col>
      <xdr:colOff>69850</xdr:colOff>
      <xdr:row>40</xdr:row>
      <xdr:rowOff>20320</xdr:rowOff>
    </xdr:to>
    <xdr:cxnSp macro="">
      <xdr:nvCxnSpPr>
        <xdr:cNvPr id="317" name="直線コネクタ 316"/>
        <xdr:cNvCxnSpPr/>
      </xdr:nvCxnSpPr>
      <xdr:spPr>
        <a:xfrm>
          <a:off x="14782800" y="670306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30480</xdr:rowOff>
    </xdr:from>
    <xdr:to>
      <xdr:col>78</xdr:col>
      <xdr:colOff>120650</xdr:colOff>
      <xdr:row>36</xdr:row>
      <xdr:rowOff>132080</xdr:rowOff>
    </xdr:to>
    <xdr:sp macro="" textlink="">
      <xdr:nvSpPr>
        <xdr:cNvPr id="318" name="フローチャート: 判断 317"/>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142257</xdr:rowOff>
    </xdr:from>
    <xdr:ext cx="736600" cy="259045"/>
    <xdr:sp macro="" textlink="">
      <xdr:nvSpPr>
        <xdr:cNvPr id="319" name="テキスト ボックス 318"/>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16510</xdr:rowOff>
    </xdr:from>
    <xdr:to>
      <xdr:col>73</xdr:col>
      <xdr:colOff>180975</xdr:colOff>
      <xdr:row>39</xdr:row>
      <xdr:rowOff>39370</xdr:rowOff>
    </xdr:to>
    <xdr:cxnSp macro="">
      <xdr:nvCxnSpPr>
        <xdr:cNvPr id="320" name="直線コネクタ 319"/>
        <xdr:cNvCxnSpPr/>
      </xdr:nvCxnSpPr>
      <xdr:spPr>
        <a:xfrm flipV="1">
          <a:off x="13893800" y="6703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22" name="テキスト ボックス 321"/>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39370</xdr:rowOff>
    </xdr:from>
    <xdr:to>
      <xdr:col>69</xdr:col>
      <xdr:colOff>92075</xdr:colOff>
      <xdr:row>39</xdr:row>
      <xdr:rowOff>168910</xdr:rowOff>
    </xdr:to>
    <xdr:cxnSp macro="">
      <xdr:nvCxnSpPr>
        <xdr:cNvPr id="323" name="直線コネクタ 322"/>
        <xdr:cNvCxnSpPr/>
      </xdr:nvCxnSpPr>
      <xdr:spPr>
        <a:xfrm flipV="1">
          <a:off x="13004800" y="67259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4" name="フローチャート: 判断 323"/>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54627</xdr:rowOff>
    </xdr:from>
    <xdr:ext cx="762000" cy="259045"/>
    <xdr:sp macro="" textlink="">
      <xdr:nvSpPr>
        <xdr:cNvPr id="325" name="テキスト ボックス 324"/>
        <xdr:cNvSpPr txBox="1"/>
      </xdr:nvSpPr>
      <xdr:spPr>
        <a:xfrm>
          <a:off x="13512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167640</xdr:rowOff>
    </xdr:from>
    <xdr:to>
      <xdr:col>65</xdr:col>
      <xdr:colOff>53975</xdr:colOff>
      <xdr:row>37</xdr:row>
      <xdr:rowOff>97790</xdr:rowOff>
    </xdr:to>
    <xdr:sp macro="" textlink="">
      <xdr:nvSpPr>
        <xdr:cNvPr id="326" name="フローチャート: 判断 325"/>
        <xdr:cNvSpPr/>
      </xdr:nvSpPr>
      <xdr:spPr>
        <a:xfrm>
          <a:off x="12954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107967</xdr:rowOff>
    </xdr:from>
    <xdr:ext cx="762000" cy="259045"/>
    <xdr:sp macro="" textlink="">
      <xdr:nvSpPr>
        <xdr:cNvPr id="327" name="テキスト ボックス 326"/>
        <xdr:cNvSpPr txBox="1"/>
      </xdr:nvSpPr>
      <xdr:spPr>
        <a:xfrm>
          <a:off x="12623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148590</xdr:rowOff>
    </xdr:from>
    <xdr:to>
      <xdr:col>82</xdr:col>
      <xdr:colOff>158750</xdr:colOff>
      <xdr:row>40</xdr:row>
      <xdr:rowOff>78740</xdr:rowOff>
    </xdr:to>
    <xdr:sp macro="" textlink="">
      <xdr:nvSpPr>
        <xdr:cNvPr id="333" name="楕円 332"/>
        <xdr:cNvSpPr/>
      </xdr:nvSpPr>
      <xdr:spPr>
        <a:xfrm>
          <a:off x="164592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120667</xdr:rowOff>
    </xdr:from>
    <xdr:ext cx="762000" cy="259045"/>
    <xdr:sp macro="" textlink="">
      <xdr:nvSpPr>
        <xdr:cNvPr id="334" name="補助費等該当値テキスト"/>
        <xdr:cNvSpPr txBox="1"/>
      </xdr:nvSpPr>
      <xdr:spPr>
        <a:xfrm>
          <a:off x="165989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140970</xdr:rowOff>
    </xdr:from>
    <xdr:to>
      <xdr:col>78</xdr:col>
      <xdr:colOff>120650</xdr:colOff>
      <xdr:row>40</xdr:row>
      <xdr:rowOff>71120</xdr:rowOff>
    </xdr:to>
    <xdr:sp macro="" textlink="">
      <xdr:nvSpPr>
        <xdr:cNvPr id="335" name="楕円 334"/>
        <xdr:cNvSpPr/>
      </xdr:nvSpPr>
      <xdr:spPr>
        <a:xfrm>
          <a:off x="156210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55897</xdr:rowOff>
    </xdr:from>
    <xdr:ext cx="736600" cy="259045"/>
    <xdr:sp macro="" textlink="">
      <xdr:nvSpPr>
        <xdr:cNvPr id="336" name="テキスト ボックス 335"/>
        <xdr:cNvSpPr txBox="1"/>
      </xdr:nvSpPr>
      <xdr:spPr>
        <a:xfrm>
          <a:off x="15290800" y="691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137160</xdr:rowOff>
    </xdr:from>
    <xdr:to>
      <xdr:col>74</xdr:col>
      <xdr:colOff>31750</xdr:colOff>
      <xdr:row>39</xdr:row>
      <xdr:rowOff>67310</xdr:rowOff>
    </xdr:to>
    <xdr:sp macro="" textlink="">
      <xdr:nvSpPr>
        <xdr:cNvPr id="337" name="楕円 336"/>
        <xdr:cNvSpPr/>
      </xdr:nvSpPr>
      <xdr:spPr>
        <a:xfrm>
          <a:off x="14732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52087</xdr:rowOff>
    </xdr:from>
    <xdr:ext cx="762000" cy="259045"/>
    <xdr:sp macro="" textlink="">
      <xdr:nvSpPr>
        <xdr:cNvPr id="338" name="テキスト ボックス 337"/>
        <xdr:cNvSpPr txBox="1"/>
      </xdr:nvSpPr>
      <xdr:spPr>
        <a:xfrm>
          <a:off x="144018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160020</xdr:rowOff>
    </xdr:from>
    <xdr:to>
      <xdr:col>69</xdr:col>
      <xdr:colOff>142875</xdr:colOff>
      <xdr:row>39</xdr:row>
      <xdr:rowOff>90170</xdr:rowOff>
    </xdr:to>
    <xdr:sp macro="" textlink="">
      <xdr:nvSpPr>
        <xdr:cNvPr id="339" name="楕円 338"/>
        <xdr:cNvSpPr/>
      </xdr:nvSpPr>
      <xdr:spPr>
        <a:xfrm>
          <a:off x="13843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74947</xdr:rowOff>
    </xdr:from>
    <xdr:ext cx="762000" cy="259045"/>
    <xdr:sp macro="" textlink="">
      <xdr:nvSpPr>
        <xdr:cNvPr id="340" name="テキスト ボックス 339"/>
        <xdr:cNvSpPr txBox="1"/>
      </xdr:nvSpPr>
      <xdr:spPr>
        <a:xfrm>
          <a:off x="135128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118110</xdr:rowOff>
    </xdr:from>
    <xdr:to>
      <xdr:col>65</xdr:col>
      <xdr:colOff>53975</xdr:colOff>
      <xdr:row>40</xdr:row>
      <xdr:rowOff>48260</xdr:rowOff>
    </xdr:to>
    <xdr:sp macro="" textlink="">
      <xdr:nvSpPr>
        <xdr:cNvPr id="341" name="楕円 340"/>
        <xdr:cNvSpPr/>
      </xdr:nvSpPr>
      <xdr:spPr>
        <a:xfrm>
          <a:off x="12954000" y="68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33037</xdr:rowOff>
    </xdr:from>
    <xdr:ext cx="762000" cy="259045"/>
    <xdr:sp macro="" textlink="">
      <xdr:nvSpPr>
        <xdr:cNvPr id="342" name="テキスト ボックス 341"/>
        <xdr:cNvSpPr txBox="1"/>
      </xdr:nvSpPr>
      <xdr:spPr>
        <a:xfrm>
          <a:off x="12623800" y="689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ポイント上昇した。これは国営神流川沿岸土地改良事業債、上里中学校屋内運動場（</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借入分）に係る償還が開始となったことによるもの。</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億円を超える償還ピークは平成</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年度まで続き、その後減少していくと予想しているが、防災行政無線のデジタル化事業、公立保育所の改築など大きな事業に対しては地方債の発行が見込まれる。減債基金の活用や、計画的な地方債発行により償還額の平準化に努める。</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81280</xdr:rowOff>
    </xdr:from>
    <xdr:to>
      <xdr:col>24</xdr:col>
      <xdr:colOff>25400</xdr:colOff>
      <xdr:row>81</xdr:row>
      <xdr:rowOff>24130</xdr:rowOff>
    </xdr:to>
    <xdr:cxnSp macro="">
      <xdr:nvCxnSpPr>
        <xdr:cNvPr id="370" name="直線コネクタ 369"/>
        <xdr:cNvCxnSpPr/>
      </xdr:nvCxnSpPr>
      <xdr:spPr>
        <a:xfrm flipV="1">
          <a:off x="4826000" y="124256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71"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72" name="直線コネクタ 371"/>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167657</xdr:rowOff>
    </xdr:from>
    <xdr:ext cx="762000" cy="259045"/>
    <xdr:sp macro="" textlink="">
      <xdr:nvSpPr>
        <xdr:cNvPr id="373"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81280</xdr:rowOff>
    </xdr:from>
    <xdr:to>
      <xdr:col>24</xdr:col>
      <xdr:colOff>114300</xdr:colOff>
      <xdr:row>72</xdr:row>
      <xdr:rowOff>81280</xdr:rowOff>
    </xdr:to>
    <xdr:cxnSp macro="">
      <xdr:nvCxnSpPr>
        <xdr:cNvPr id="374" name="直線コネクタ 373"/>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119380</xdr:rowOff>
    </xdr:from>
    <xdr:to>
      <xdr:col>24</xdr:col>
      <xdr:colOff>25400</xdr:colOff>
      <xdr:row>76</xdr:row>
      <xdr:rowOff>149861</xdr:rowOff>
    </xdr:to>
    <xdr:cxnSp macro="">
      <xdr:nvCxnSpPr>
        <xdr:cNvPr id="375" name="直線コネクタ 374"/>
        <xdr:cNvCxnSpPr/>
      </xdr:nvCxnSpPr>
      <xdr:spPr>
        <a:xfrm>
          <a:off x="3987800" y="131495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85107</xdr:rowOff>
    </xdr:from>
    <xdr:ext cx="762000" cy="259045"/>
    <xdr:sp macro="" textlink="">
      <xdr:nvSpPr>
        <xdr:cNvPr id="376" name="公債費平均値テキスト"/>
        <xdr:cNvSpPr txBox="1"/>
      </xdr:nvSpPr>
      <xdr:spPr>
        <a:xfrm>
          <a:off x="4914900" y="1294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77" name="フローチャート: 判断 376"/>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85090</xdr:rowOff>
    </xdr:from>
    <xdr:to>
      <xdr:col>19</xdr:col>
      <xdr:colOff>187325</xdr:colOff>
      <xdr:row>76</xdr:row>
      <xdr:rowOff>119380</xdr:rowOff>
    </xdr:to>
    <xdr:cxnSp macro="">
      <xdr:nvCxnSpPr>
        <xdr:cNvPr id="378" name="直線コネクタ 377"/>
        <xdr:cNvCxnSpPr/>
      </xdr:nvCxnSpPr>
      <xdr:spPr>
        <a:xfrm>
          <a:off x="3098800" y="1294384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79" name="フローチャート: 判断 378"/>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8907</xdr:rowOff>
    </xdr:from>
    <xdr:ext cx="736600" cy="259045"/>
    <xdr:sp macro="" textlink="">
      <xdr:nvSpPr>
        <xdr:cNvPr id="380" name="テキスト ボックス 379"/>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85090</xdr:rowOff>
    </xdr:from>
    <xdr:to>
      <xdr:col>15</xdr:col>
      <xdr:colOff>98425</xdr:colOff>
      <xdr:row>75</xdr:row>
      <xdr:rowOff>138430</xdr:rowOff>
    </xdr:to>
    <xdr:cxnSp macro="">
      <xdr:nvCxnSpPr>
        <xdr:cNvPr id="381" name="直線コネクタ 380"/>
        <xdr:cNvCxnSpPr/>
      </xdr:nvCxnSpPr>
      <xdr:spPr>
        <a:xfrm flipV="1">
          <a:off x="2209800" y="129438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82" name="フローチャート: 判断 381"/>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139716</xdr:rowOff>
    </xdr:from>
    <xdr:ext cx="762000" cy="259045"/>
    <xdr:sp macro="" textlink="">
      <xdr:nvSpPr>
        <xdr:cNvPr id="383" name="テキスト ボックス 382"/>
        <xdr:cNvSpPr txBox="1"/>
      </xdr:nvSpPr>
      <xdr:spPr>
        <a:xfrm>
          <a:off x="2717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123190</xdr:rowOff>
    </xdr:from>
    <xdr:to>
      <xdr:col>11</xdr:col>
      <xdr:colOff>9525</xdr:colOff>
      <xdr:row>75</xdr:row>
      <xdr:rowOff>138430</xdr:rowOff>
    </xdr:to>
    <xdr:cxnSp macro="">
      <xdr:nvCxnSpPr>
        <xdr:cNvPr id="384" name="直線コネクタ 383"/>
        <xdr:cNvCxnSpPr/>
      </xdr:nvCxnSpPr>
      <xdr:spPr>
        <a:xfrm>
          <a:off x="1320800" y="12981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83820</xdr:rowOff>
    </xdr:from>
    <xdr:to>
      <xdr:col>11</xdr:col>
      <xdr:colOff>60325</xdr:colOff>
      <xdr:row>77</xdr:row>
      <xdr:rowOff>13970</xdr:rowOff>
    </xdr:to>
    <xdr:sp macro="" textlink="">
      <xdr:nvSpPr>
        <xdr:cNvPr id="385" name="フローチャート: 判断 384"/>
        <xdr:cNvSpPr/>
      </xdr:nvSpPr>
      <xdr:spPr>
        <a:xfrm>
          <a:off x="2159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170197</xdr:rowOff>
    </xdr:from>
    <xdr:ext cx="762000" cy="259045"/>
    <xdr:sp macro="" textlink="">
      <xdr:nvSpPr>
        <xdr:cNvPr id="386" name="テキスト ボックス 385"/>
        <xdr:cNvSpPr txBox="1"/>
      </xdr:nvSpPr>
      <xdr:spPr>
        <a:xfrm>
          <a:off x="1828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129539</xdr:rowOff>
    </xdr:from>
    <xdr:to>
      <xdr:col>6</xdr:col>
      <xdr:colOff>171450</xdr:colOff>
      <xdr:row>77</xdr:row>
      <xdr:rowOff>59689</xdr:rowOff>
    </xdr:to>
    <xdr:sp macro="" textlink="">
      <xdr:nvSpPr>
        <xdr:cNvPr id="387" name="フローチャート: 判断 386"/>
        <xdr:cNvSpPr/>
      </xdr:nvSpPr>
      <xdr:spPr>
        <a:xfrm>
          <a:off x="1270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44466</xdr:rowOff>
    </xdr:from>
    <xdr:ext cx="762000" cy="259045"/>
    <xdr:sp macro="" textlink="">
      <xdr:nvSpPr>
        <xdr:cNvPr id="388" name="テキスト ボックス 387"/>
        <xdr:cNvSpPr txBox="1"/>
      </xdr:nvSpPr>
      <xdr:spPr>
        <a:xfrm>
          <a:off x="939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94" name="楕円 393"/>
        <xdr:cNvSpPr/>
      </xdr:nvSpPr>
      <xdr:spPr>
        <a:xfrm>
          <a:off x="4775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71138</xdr:rowOff>
    </xdr:from>
    <xdr:ext cx="762000" cy="259045"/>
    <xdr:sp macro="" textlink="">
      <xdr:nvSpPr>
        <xdr:cNvPr id="395" name="公債費該当値テキスト"/>
        <xdr:cNvSpPr txBox="1"/>
      </xdr:nvSpPr>
      <xdr:spPr>
        <a:xfrm>
          <a:off x="49149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68580</xdr:rowOff>
    </xdr:from>
    <xdr:to>
      <xdr:col>20</xdr:col>
      <xdr:colOff>38100</xdr:colOff>
      <xdr:row>76</xdr:row>
      <xdr:rowOff>170180</xdr:rowOff>
    </xdr:to>
    <xdr:sp macro="" textlink="">
      <xdr:nvSpPr>
        <xdr:cNvPr id="396" name="楕円 395"/>
        <xdr:cNvSpPr/>
      </xdr:nvSpPr>
      <xdr:spPr>
        <a:xfrm>
          <a:off x="3937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154957</xdr:rowOff>
    </xdr:from>
    <xdr:ext cx="736600" cy="259045"/>
    <xdr:sp macro="" textlink="">
      <xdr:nvSpPr>
        <xdr:cNvPr id="397" name="テキスト ボックス 396"/>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34290</xdr:rowOff>
    </xdr:from>
    <xdr:to>
      <xdr:col>15</xdr:col>
      <xdr:colOff>149225</xdr:colOff>
      <xdr:row>75</xdr:row>
      <xdr:rowOff>135890</xdr:rowOff>
    </xdr:to>
    <xdr:sp macro="" textlink="">
      <xdr:nvSpPr>
        <xdr:cNvPr id="398" name="楕円 397"/>
        <xdr:cNvSpPr/>
      </xdr:nvSpPr>
      <xdr:spPr>
        <a:xfrm>
          <a:off x="3048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146067</xdr:rowOff>
    </xdr:from>
    <xdr:ext cx="762000" cy="259045"/>
    <xdr:sp macro="" textlink="">
      <xdr:nvSpPr>
        <xdr:cNvPr id="399" name="テキスト ボックス 398"/>
        <xdr:cNvSpPr txBox="1"/>
      </xdr:nvSpPr>
      <xdr:spPr>
        <a:xfrm>
          <a:off x="2717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87630</xdr:rowOff>
    </xdr:from>
    <xdr:to>
      <xdr:col>11</xdr:col>
      <xdr:colOff>60325</xdr:colOff>
      <xdr:row>76</xdr:row>
      <xdr:rowOff>17780</xdr:rowOff>
    </xdr:to>
    <xdr:sp macro="" textlink="">
      <xdr:nvSpPr>
        <xdr:cNvPr id="400" name="楕円 399"/>
        <xdr:cNvSpPr/>
      </xdr:nvSpPr>
      <xdr:spPr>
        <a:xfrm>
          <a:off x="2159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27957</xdr:rowOff>
    </xdr:from>
    <xdr:ext cx="762000" cy="259045"/>
    <xdr:sp macro="" textlink="">
      <xdr:nvSpPr>
        <xdr:cNvPr id="401" name="テキスト ボックス 400"/>
        <xdr:cNvSpPr txBox="1"/>
      </xdr:nvSpPr>
      <xdr:spPr>
        <a:xfrm>
          <a:off x="1828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72390</xdr:rowOff>
    </xdr:from>
    <xdr:to>
      <xdr:col>6</xdr:col>
      <xdr:colOff>171450</xdr:colOff>
      <xdr:row>76</xdr:row>
      <xdr:rowOff>2539</xdr:rowOff>
    </xdr:to>
    <xdr:sp macro="" textlink="">
      <xdr:nvSpPr>
        <xdr:cNvPr id="402" name="楕円 401"/>
        <xdr:cNvSpPr/>
      </xdr:nvSpPr>
      <xdr:spPr>
        <a:xfrm>
          <a:off x="1270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12717</xdr:rowOff>
    </xdr:from>
    <xdr:ext cx="762000" cy="259045"/>
    <xdr:sp macro="" textlink="">
      <xdr:nvSpPr>
        <xdr:cNvPr id="403" name="テキスト ボックス 402"/>
        <xdr:cNvSpPr txBox="1"/>
      </xdr:nvSpPr>
      <xdr:spPr>
        <a:xfrm>
          <a:off x="939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扶助費指数、その他指数に減少があったものの、それ以外は概ね増加となったことにより前年度比で</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将来的には、高齢化による扶助費の増加や、一部事務組合等への補助費の増加などが見込まれ、さらなる財政の硬直化が懸念されることから、全体のバランスに考慮し、計画的な基金への積立てや事業選択により、経常経費の抑制に努める。</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92711</xdr:rowOff>
    </xdr:to>
    <xdr:cxnSp macro="">
      <xdr:nvCxnSpPr>
        <xdr:cNvPr id="431" name="直線コネクタ 430"/>
        <xdr:cNvCxnSpPr/>
      </xdr:nvCxnSpPr>
      <xdr:spPr>
        <a:xfrm flipV="1">
          <a:off x="16510000" y="12753340"/>
          <a:ext cx="0" cy="1055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32"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33" name="直線コネクタ 432"/>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34" name="公債費以外最大値テキスト"/>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35" name="直線コネクタ 434"/>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54611</xdr:rowOff>
    </xdr:from>
    <xdr:to>
      <xdr:col>82</xdr:col>
      <xdr:colOff>107950</xdr:colOff>
      <xdr:row>77</xdr:row>
      <xdr:rowOff>134620</xdr:rowOff>
    </xdr:to>
    <xdr:cxnSp macro="">
      <xdr:nvCxnSpPr>
        <xdr:cNvPr id="436" name="直線コネクタ 435"/>
        <xdr:cNvCxnSpPr/>
      </xdr:nvCxnSpPr>
      <xdr:spPr>
        <a:xfrm>
          <a:off x="15671800" y="13256261"/>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162577</xdr:rowOff>
    </xdr:from>
    <xdr:ext cx="762000" cy="259045"/>
    <xdr:sp macro="" textlink="">
      <xdr:nvSpPr>
        <xdr:cNvPr id="437" name="公債費以外平均値テキスト"/>
        <xdr:cNvSpPr txBox="1"/>
      </xdr:nvSpPr>
      <xdr:spPr>
        <a:xfrm>
          <a:off x="16598900" y="1336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19050</xdr:rowOff>
    </xdr:from>
    <xdr:to>
      <xdr:col>82</xdr:col>
      <xdr:colOff>158750</xdr:colOff>
      <xdr:row>78</xdr:row>
      <xdr:rowOff>120650</xdr:rowOff>
    </xdr:to>
    <xdr:sp macro="" textlink="">
      <xdr:nvSpPr>
        <xdr:cNvPr id="438" name="フローチャート: 判断 437"/>
        <xdr:cNvSpPr/>
      </xdr:nvSpPr>
      <xdr:spPr>
        <a:xfrm>
          <a:off x="164592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xdr:rowOff>
    </xdr:from>
    <xdr:to>
      <xdr:col>78</xdr:col>
      <xdr:colOff>69850</xdr:colOff>
      <xdr:row>77</xdr:row>
      <xdr:rowOff>54611</xdr:rowOff>
    </xdr:to>
    <xdr:cxnSp macro="">
      <xdr:nvCxnSpPr>
        <xdr:cNvPr id="439" name="直線コネクタ 438"/>
        <xdr:cNvCxnSpPr/>
      </xdr:nvCxnSpPr>
      <xdr:spPr>
        <a:xfrm>
          <a:off x="14782800" y="132029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129539</xdr:rowOff>
    </xdr:from>
    <xdr:to>
      <xdr:col>78</xdr:col>
      <xdr:colOff>120650</xdr:colOff>
      <xdr:row>78</xdr:row>
      <xdr:rowOff>59689</xdr:rowOff>
    </xdr:to>
    <xdr:sp macro="" textlink="">
      <xdr:nvSpPr>
        <xdr:cNvPr id="440" name="フローチャート: 判断 439"/>
        <xdr:cNvSpPr/>
      </xdr:nvSpPr>
      <xdr:spPr>
        <a:xfrm>
          <a:off x="15621000" y="1333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44466</xdr:rowOff>
    </xdr:from>
    <xdr:ext cx="736600" cy="259045"/>
    <xdr:sp macro="" textlink="">
      <xdr:nvSpPr>
        <xdr:cNvPr id="441" name="テキスト ボックス 440"/>
        <xdr:cNvSpPr txBox="1"/>
      </xdr:nvSpPr>
      <xdr:spPr>
        <a:xfrm>
          <a:off x="15290800" y="134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xdr:rowOff>
    </xdr:from>
    <xdr:to>
      <xdr:col>73</xdr:col>
      <xdr:colOff>180975</xdr:colOff>
      <xdr:row>77</xdr:row>
      <xdr:rowOff>12700</xdr:rowOff>
    </xdr:to>
    <xdr:cxnSp macro="">
      <xdr:nvCxnSpPr>
        <xdr:cNvPr id="442" name="直線コネクタ 441"/>
        <xdr:cNvCxnSpPr/>
      </xdr:nvCxnSpPr>
      <xdr:spPr>
        <a:xfrm flipV="1">
          <a:off x="13893800" y="132029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43" name="フローチャート: 判断 442"/>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162577</xdr:rowOff>
    </xdr:from>
    <xdr:ext cx="762000" cy="259045"/>
    <xdr:sp macro="" textlink="">
      <xdr:nvSpPr>
        <xdr:cNvPr id="444" name="テキスト ボックス 443"/>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12700</xdr:rowOff>
    </xdr:from>
    <xdr:to>
      <xdr:col>69</xdr:col>
      <xdr:colOff>92075</xdr:colOff>
      <xdr:row>77</xdr:row>
      <xdr:rowOff>107950</xdr:rowOff>
    </xdr:to>
    <xdr:cxnSp macro="">
      <xdr:nvCxnSpPr>
        <xdr:cNvPr id="445" name="直線コネクタ 444"/>
        <xdr:cNvCxnSpPr/>
      </xdr:nvCxnSpPr>
      <xdr:spPr>
        <a:xfrm flipV="1">
          <a:off x="13004800" y="132143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72389</xdr:rowOff>
    </xdr:from>
    <xdr:to>
      <xdr:col>69</xdr:col>
      <xdr:colOff>142875</xdr:colOff>
      <xdr:row>78</xdr:row>
      <xdr:rowOff>2539</xdr:rowOff>
    </xdr:to>
    <xdr:sp macro="" textlink="">
      <xdr:nvSpPr>
        <xdr:cNvPr id="446" name="フローチャート: 判断 445"/>
        <xdr:cNvSpPr/>
      </xdr:nvSpPr>
      <xdr:spPr>
        <a:xfrm>
          <a:off x="13843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158766</xdr:rowOff>
    </xdr:from>
    <xdr:ext cx="762000" cy="259045"/>
    <xdr:sp macro="" textlink="">
      <xdr:nvSpPr>
        <xdr:cNvPr id="447" name="テキスト ボックス 446"/>
        <xdr:cNvSpPr txBox="1"/>
      </xdr:nvSpPr>
      <xdr:spPr>
        <a:xfrm>
          <a:off x="13512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72389</xdr:rowOff>
    </xdr:from>
    <xdr:to>
      <xdr:col>65</xdr:col>
      <xdr:colOff>53975</xdr:colOff>
      <xdr:row>78</xdr:row>
      <xdr:rowOff>2539</xdr:rowOff>
    </xdr:to>
    <xdr:sp macro="" textlink="">
      <xdr:nvSpPr>
        <xdr:cNvPr id="448" name="フローチャート: 判断 447"/>
        <xdr:cNvSpPr/>
      </xdr:nvSpPr>
      <xdr:spPr>
        <a:xfrm>
          <a:off x="12954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158766</xdr:rowOff>
    </xdr:from>
    <xdr:ext cx="762000" cy="259045"/>
    <xdr:sp macro="" textlink="">
      <xdr:nvSpPr>
        <xdr:cNvPr id="449" name="テキスト ボックス 448"/>
        <xdr:cNvSpPr txBox="1"/>
      </xdr:nvSpPr>
      <xdr:spPr>
        <a:xfrm>
          <a:off x="12623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83820</xdr:rowOff>
    </xdr:from>
    <xdr:to>
      <xdr:col>82</xdr:col>
      <xdr:colOff>158750</xdr:colOff>
      <xdr:row>78</xdr:row>
      <xdr:rowOff>13970</xdr:rowOff>
    </xdr:to>
    <xdr:sp macro="" textlink="">
      <xdr:nvSpPr>
        <xdr:cNvPr id="455" name="楕円 454"/>
        <xdr:cNvSpPr/>
      </xdr:nvSpPr>
      <xdr:spPr>
        <a:xfrm>
          <a:off x="164592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100347</xdr:rowOff>
    </xdr:from>
    <xdr:ext cx="762000" cy="259045"/>
    <xdr:sp macro="" textlink="">
      <xdr:nvSpPr>
        <xdr:cNvPr id="456" name="公債費以外該当値テキスト"/>
        <xdr:cNvSpPr txBox="1"/>
      </xdr:nvSpPr>
      <xdr:spPr>
        <a:xfrm>
          <a:off x="16598900" y="13130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3811</xdr:rowOff>
    </xdr:from>
    <xdr:to>
      <xdr:col>78</xdr:col>
      <xdr:colOff>120650</xdr:colOff>
      <xdr:row>77</xdr:row>
      <xdr:rowOff>105411</xdr:rowOff>
    </xdr:to>
    <xdr:sp macro="" textlink="">
      <xdr:nvSpPr>
        <xdr:cNvPr id="457" name="楕円 456"/>
        <xdr:cNvSpPr/>
      </xdr:nvSpPr>
      <xdr:spPr>
        <a:xfrm>
          <a:off x="15621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115588</xdr:rowOff>
    </xdr:from>
    <xdr:ext cx="736600" cy="259045"/>
    <xdr:sp macro="" textlink="">
      <xdr:nvSpPr>
        <xdr:cNvPr id="458" name="テキスト ボックス 457"/>
        <xdr:cNvSpPr txBox="1"/>
      </xdr:nvSpPr>
      <xdr:spPr>
        <a:xfrm>
          <a:off x="15290800" y="1297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121920</xdr:rowOff>
    </xdr:from>
    <xdr:to>
      <xdr:col>74</xdr:col>
      <xdr:colOff>31750</xdr:colOff>
      <xdr:row>77</xdr:row>
      <xdr:rowOff>52070</xdr:rowOff>
    </xdr:to>
    <xdr:sp macro="" textlink="">
      <xdr:nvSpPr>
        <xdr:cNvPr id="459" name="楕円 458"/>
        <xdr:cNvSpPr/>
      </xdr:nvSpPr>
      <xdr:spPr>
        <a:xfrm>
          <a:off x="14732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62247</xdr:rowOff>
    </xdr:from>
    <xdr:ext cx="762000" cy="259045"/>
    <xdr:sp macro="" textlink="">
      <xdr:nvSpPr>
        <xdr:cNvPr id="460" name="テキスト ボックス 459"/>
        <xdr:cNvSpPr txBox="1"/>
      </xdr:nvSpPr>
      <xdr:spPr>
        <a:xfrm>
          <a:off x="14401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133350</xdr:rowOff>
    </xdr:from>
    <xdr:to>
      <xdr:col>69</xdr:col>
      <xdr:colOff>142875</xdr:colOff>
      <xdr:row>77</xdr:row>
      <xdr:rowOff>63500</xdr:rowOff>
    </xdr:to>
    <xdr:sp macro="" textlink="">
      <xdr:nvSpPr>
        <xdr:cNvPr id="461" name="楕円 460"/>
        <xdr:cNvSpPr/>
      </xdr:nvSpPr>
      <xdr:spPr>
        <a:xfrm>
          <a:off x="13843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73677</xdr:rowOff>
    </xdr:from>
    <xdr:ext cx="762000" cy="259045"/>
    <xdr:sp macro="" textlink="">
      <xdr:nvSpPr>
        <xdr:cNvPr id="462" name="テキスト ボックス 461"/>
        <xdr:cNvSpPr txBox="1"/>
      </xdr:nvSpPr>
      <xdr:spPr>
        <a:xfrm>
          <a:off x="13512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57150</xdr:rowOff>
    </xdr:from>
    <xdr:to>
      <xdr:col>65</xdr:col>
      <xdr:colOff>53975</xdr:colOff>
      <xdr:row>77</xdr:row>
      <xdr:rowOff>158750</xdr:rowOff>
    </xdr:to>
    <xdr:sp macro="" textlink="">
      <xdr:nvSpPr>
        <xdr:cNvPr id="463" name="楕円 462"/>
        <xdr:cNvSpPr/>
      </xdr:nvSpPr>
      <xdr:spPr>
        <a:xfrm>
          <a:off x="12954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168927</xdr:rowOff>
    </xdr:from>
    <xdr:ext cx="762000" cy="259045"/>
    <xdr:sp macro="" textlink="">
      <xdr:nvSpPr>
        <xdr:cNvPr id="464" name="テキスト ボックス 463"/>
        <xdr:cNvSpPr txBox="1"/>
      </xdr:nvSpPr>
      <xdr:spPr>
        <a:xfrm>
          <a:off x="12623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埼玉県上里町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84034</xdr:rowOff>
    </xdr:from>
    <xdr:to>
      <xdr:col>29</xdr:col>
      <xdr:colOff>127000</xdr:colOff>
      <xdr:row>19</xdr:row>
      <xdr:rowOff>120773</xdr:rowOff>
    </xdr:to>
    <xdr:cxnSp macro="">
      <xdr:nvCxnSpPr>
        <xdr:cNvPr id="47" name="直線コネクタ 46"/>
        <xdr:cNvCxnSpPr/>
      </xdr:nvCxnSpPr>
      <xdr:spPr bwMode="auto">
        <a:xfrm flipV="1">
          <a:off x="5651500" y="2189059"/>
          <a:ext cx="0" cy="12368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92850</xdr:rowOff>
    </xdr:from>
    <xdr:ext cx="762000" cy="259045"/>
    <xdr:sp macro="" textlink="">
      <xdr:nvSpPr>
        <xdr:cNvPr id="48" name="人口1人当たり決算額の推移最小値テキスト130"/>
        <xdr:cNvSpPr txBox="1"/>
      </xdr:nvSpPr>
      <xdr:spPr>
        <a:xfrm>
          <a:off x="5740400" y="339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120773</xdr:rowOff>
    </xdr:from>
    <xdr:to>
      <xdr:col>30</xdr:col>
      <xdr:colOff>25400</xdr:colOff>
      <xdr:row>19</xdr:row>
      <xdr:rowOff>120773</xdr:rowOff>
    </xdr:to>
    <xdr:cxnSp macro="">
      <xdr:nvCxnSpPr>
        <xdr:cNvPr id="49" name="直線コネクタ 48"/>
        <xdr:cNvCxnSpPr/>
      </xdr:nvCxnSpPr>
      <xdr:spPr bwMode="auto">
        <a:xfrm>
          <a:off x="5562600" y="34259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170411</xdr:rowOff>
    </xdr:from>
    <xdr:ext cx="762000" cy="259045"/>
    <xdr:sp macro="" textlink="">
      <xdr:nvSpPr>
        <xdr:cNvPr id="50" name="人口1人当たり決算額の推移最大値テキスト130"/>
        <xdr:cNvSpPr txBox="1"/>
      </xdr:nvSpPr>
      <xdr:spPr>
        <a:xfrm>
          <a:off x="5740400" y="193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84034</xdr:rowOff>
    </xdr:from>
    <xdr:to>
      <xdr:col>30</xdr:col>
      <xdr:colOff>25400</xdr:colOff>
      <xdr:row>12</xdr:row>
      <xdr:rowOff>84034</xdr:rowOff>
    </xdr:to>
    <xdr:cxnSp macro="">
      <xdr:nvCxnSpPr>
        <xdr:cNvPr id="51" name="直線コネクタ 50"/>
        <xdr:cNvCxnSpPr/>
      </xdr:nvCxnSpPr>
      <xdr:spPr bwMode="auto">
        <a:xfrm>
          <a:off x="5562600" y="21890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23243</xdr:rowOff>
    </xdr:from>
    <xdr:to>
      <xdr:col>29</xdr:col>
      <xdr:colOff>127000</xdr:colOff>
      <xdr:row>19</xdr:row>
      <xdr:rowOff>39359</xdr:rowOff>
    </xdr:to>
    <xdr:cxnSp macro="">
      <xdr:nvCxnSpPr>
        <xdr:cNvPr id="52" name="直線コネクタ 51"/>
        <xdr:cNvCxnSpPr/>
      </xdr:nvCxnSpPr>
      <xdr:spPr bwMode="auto">
        <a:xfrm flipV="1">
          <a:off x="5003800" y="3328418"/>
          <a:ext cx="647700" cy="16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164714</xdr:rowOff>
    </xdr:from>
    <xdr:ext cx="762000" cy="259045"/>
    <xdr:sp macro="" textlink="">
      <xdr:nvSpPr>
        <xdr:cNvPr id="53" name="人口1人当たり決算額の推移平均値テキスト130"/>
        <xdr:cNvSpPr txBox="1"/>
      </xdr:nvSpPr>
      <xdr:spPr>
        <a:xfrm>
          <a:off x="5740400" y="27840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148187</xdr:rowOff>
    </xdr:from>
    <xdr:to>
      <xdr:col>29</xdr:col>
      <xdr:colOff>177800</xdr:colOff>
      <xdr:row>17</xdr:row>
      <xdr:rowOff>78337</xdr:rowOff>
    </xdr:to>
    <xdr:sp macro="" textlink="">
      <xdr:nvSpPr>
        <xdr:cNvPr id="54" name="フローチャート: 判断 53"/>
        <xdr:cNvSpPr/>
      </xdr:nvSpPr>
      <xdr:spPr bwMode="auto">
        <a:xfrm>
          <a:off x="56007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33726</xdr:rowOff>
    </xdr:from>
    <xdr:to>
      <xdr:col>26</xdr:col>
      <xdr:colOff>50800</xdr:colOff>
      <xdr:row>19</xdr:row>
      <xdr:rowOff>39359</xdr:rowOff>
    </xdr:to>
    <xdr:cxnSp macro="">
      <xdr:nvCxnSpPr>
        <xdr:cNvPr id="55" name="直線コネクタ 54"/>
        <xdr:cNvCxnSpPr/>
      </xdr:nvCxnSpPr>
      <xdr:spPr bwMode="auto">
        <a:xfrm>
          <a:off x="4305300" y="3338901"/>
          <a:ext cx="698500" cy="5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162458</xdr:rowOff>
    </xdr:from>
    <xdr:to>
      <xdr:col>26</xdr:col>
      <xdr:colOff>101600</xdr:colOff>
      <xdr:row>17</xdr:row>
      <xdr:rowOff>92608</xdr:rowOff>
    </xdr:to>
    <xdr:sp macro="" textlink="">
      <xdr:nvSpPr>
        <xdr:cNvPr id="56" name="フローチャート: 判断 55"/>
        <xdr:cNvSpPr/>
      </xdr:nvSpPr>
      <xdr:spPr bwMode="auto">
        <a:xfrm>
          <a:off x="49530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102785</xdr:rowOff>
    </xdr:from>
    <xdr:ext cx="736600" cy="259045"/>
    <xdr:sp macro="" textlink="">
      <xdr:nvSpPr>
        <xdr:cNvPr id="57" name="テキスト ボックス 56"/>
        <xdr:cNvSpPr txBox="1"/>
      </xdr:nvSpPr>
      <xdr:spPr>
        <a:xfrm>
          <a:off x="4622800" y="2722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33726</xdr:rowOff>
    </xdr:from>
    <xdr:to>
      <xdr:col>22</xdr:col>
      <xdr:colOff>114300</xdr:colOff>
      <xdr:row>19</xdr:row>
      <xdr:rowOff>37922</xdr:rowOff>
    </xdr:to>
    <xdr:cxnSp macro="">
      <xdr:nvCxnSpPr>
        <xdr:cNvPr id="58" name="直線コネクタ 57"/>
        <xdr:cNvCxnSpPr/>
      </xdr:nvCxnSpPr>
      <xdr:spPr bwMode="auto">
        <a:xfrm flipV="1">
          <a:off x="3606800" y="3338901"/>
          <a:ext cx="698500" cy="4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148089</xdr:rowOff>
    </xdr:from>
    <xdr:to>
      <xdr:col>22</xdr:col>
      <xdr:colOff>165100</xdr:colOff>
      <xdr:row>17</xdr:row>
      <xdr:rowOff>78239</xdr:rowOff>
    </xdr:to>
    <xdr:sp macro="" textlink="">
      <xdr:nvSpPr>
        <xdr:cNvPr id="59" name="フローチャート: 判断 58"/>
        <xdr:cNvSpPr/>
      </xdr:nvSpPr>
      <xdr:spPr bwMode="auto">
        <a:xfrm>
          <a:off x="4254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88416</xdr:rowOff>
    </xdr:from>
    <xdr:ext cx="762000" cy="259045"/>
    <xdr:sp macro="" textlink="">
      <xdr:nvSpPr>
        <xdr:cNvPr id="60" name="テキスト ボックス 59"/>
        <xdr:cNvSpPr txBox="1"/>
      </xdr:nvSpPr>
      <xdr:spPr>
        <a:xfrm>
          <a:off x="3924300" y="270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36779</xdr:rowOff>
    </xdr:from>
    <xdr:to>
      <xdr:col>18</xdr:col>
      <xdr:colOff>177800</xdr:colOff>
      <xdr:row>19</xdr:row>
      <xdr:rowOff>37922</xdr:rowOff>
    </xdr:to>
    <xdr:cxnSp macro="">
      <xdr:nvCxnSpPr>
        <xdr:cNvPr id="61" name="直線コネクタ 60"/>
        <xdr:cNvCxnSpPr/>
      </xdr:nvCxnSpPr>
      <xdr:spPr bwMode="auto">
        <a:xfrm>
          <a:off x="2908300" y="3341954"/>
          <a:ext cx="698500" cy="1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141982</xdr:rowOff>
    </xdr:from>
    <xdr:to>
      <xdr:col>19</xdr:col>
      <xdr:colOff>38100</xdr:colOff>
      <xdr:row>17</xdr:row>
      <xdr:rowOff>72132</xdr:rowOff>
    </xdr:to>
    <xdr:sp macro="" textlink="">
      <xdr:nvSpPr>
        <xdr:cNvPr id="62" name="フローチャート: 判断 61"/>
        <xdr:cNvSpPr/>
      </xdr:nvSpPr>
      <xdr:spPr bwMode="auto">
        <a:xfrm>
          <a:off x="3556000" y="2932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82309</xdr:rowOff>
    </xdr:from>
    <xdr:ext cx="762000" cy="259045"/>
    <xdr:sp macro="" textlink="">
      <xdr:nvSpPr>
        <xdr:cNvPr id="63" name="テキスト ボックス 62"/>
        <xdr:cNvSpPr txBox="1"/>
      </xdr:nvSpPr>
      <xdr:spPr>
        <a:xfrm>
          <a:off x="3225800" y="2701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11746</xdr:rowOff>
    </xdr:from>
    <xdr:to>
      <xdr:col>15</xdr:col>
      <xdr:colOff>101600</xdr:colOff>
      <xdr:row>17</xdr:row>
      <xdr:rowOff>113346</xdr:rowOff>
    </xdr:to>
    <xdr:sp macro="" textlink="">
      <xdr:nvSpPr>
        <xdr:cNvPr id="64" name="フローチャート: 判断 63"/>
        <xdr:cNvSpPr/>
      </xdr:nvSpPr>
      <xdr:spPr bwMode="auto">
        <a:xfrm>
          <a:off x="2857500" y="2974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123523</xdr:rowOff>
    </xdr:from>
    <xdr:ext cx="762000" cy="259045"/>
    <xdr:sp macro="" textlink="">
      <xdr:nvSpPr>
        <xdr:cNvPr id="65" name="テキスト ボックス 64"/>
        <xdr:cNvSpPr txBox="1"/>
      </xdr:nvSpPr>
      <xdr:spPr>
        <a:xfrm>
          <a:off x="2527300" y="2742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143893</xdr:rowOff>
    </xdr:from>
    <xdr:to>
      <xdr:col>29</xdr:col>
      <xdr:colOff>177800</xdr:colOff>
      <xdr:row>19</xdr:row>
      <xdr:rowOff>74043</xdr:rowOff>
    </xdr:to>
    <xdr:sp macro="" textlink="">
      <xdr:nvSpPr>
        <xdr:cNvPr id="71" name="楕円 70"/>
        <xdr:cNvSpPr/>
      </xdr:nvSpPr>
      <xdr:spPr bwMode="auto">
        <a:xfrm>
          <a:off x="5600700" y="3277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52470</xdr:rowOff>
    </xdr:from>
    <xdr:ext cx="762000" cy="259045"/>
    <xdr:sp macro="" textlink="">
      <xdr:nvSpPr>
        <xdr:cNvPr id="72" name="人口1人当たり決算額の推移該当値テキスト130"/>
        <xdr:cNvSpPr txBox="1"/>
      </xdr:nvSpPr>
      <xdr:spPr>
        <a:xfrm>
          <a:off x="5740400" y="3186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160009</xdr:rowOff>
    </xdr:from>
    <xdr:to>
      <xdr:col>26</xdr:col>
      <xdr:colOff>101600</xdr:colOff>
      <xdr:row>19</xdr:row>
      <xdr:rowOff>90159</xdr:rowOff>
    </xdr:to>
    <xdr:sp macro="" textlink="">
      <xdr:nvSpPr>
        <xdr:cNvPr id="73" name="楕円 72"/>
        <xdr:cNvSpPr/>
      </xdr:nvSpPr>
      <xdr:spPr bwMode="auto">
        <a:xfrm>
          <a:off x="4953000" y="3293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74936</xdr:rowOff>
    </xdr:from>
    <xdr:ext cx="736600" cy="259045"/>
    <xdr:sp macro="" textlink="">
      <xdr:nvSpPr>
        <xdr:cNvPr id="74" name="テキスト ボックス 73"/>
        <xdr:cNvSpPr txBox="1"/>
      </xdr:nvSpPr>
      <xdr:spPr>
        <a:xfrm>
          <a:off x="4622800" y="3380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154376</xdr:rowOff>
    </xdr:from>
    <xdr:to>
      <xdr:col>22</xdr:col>
      <xdr:colOff>165100</xdr:colOff>
      <xdr:row>19</xdr:row>
      <xdr:rowOff>84526</xdr:rowOff>
    </xdr:to>
    <xdr:sp macro="" textlink="">
      <xdr:nvSpPr>
        <xdr:cNvPr id="75" name="楕円 74"/>
        <xdr:cNvSpPr/>
      </xdr:nvSpPr>
      <xdr:spPr bwMode="auto">
        <a:xfrm>
          <a:off x="4254500" y="3288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69303</xdr:rowOff>
    </xdr:from>
    <xdr:ext cx="762000" cy="259045"/>
    <xdr:sp macro="" textlink="">
      <xdr:nvSpPr>
        <xdr:cNvPr id="76" name="テキスト ボックス 75"/>
        <xdr:cNvSpPr txBox="1"/>
      </xdr:nvSpPr>
      <xdr:spPr>
        <a:xfrm>
          <a:off x="3924300" y="3374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158572</xdr:rowOff>
    </xdr:from>
    <xdr:to>
      <xdr:col>19</xdr:col>
      <xdr:colOff>38100</xdr:colOff>
      <xdr:row>19</xdr:row>
      <xdr:rowOff>88722</xdr:rowOff>
    </xdr:to>
    <xdr:sp macro="" textlink="">
      <xdr:nvSpPr>
        <xdr:cNvPr id="77" name="楕円 76"/>
        <xdr:cNvSpPr/>
      </xdr:nvSpPr>
      <xdr:spPr bwMode="auto">
        <a:xfrm>
          <a:off x="3556000" y="3292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73499</xdr:rowOff>
    </xdr:from>
    <xdr:ext cx="762000" cy="259045"/>
    <xdr:sp macro="" textlink="">
      <xdr:nvSpPr>
        <xdr:cNvPr id="78" name="テキスト ボックス 77"/>
        <xdr:cNvSpPr txBox="1"/>
      </xdr:nvSpPr>
      <xdr:spPr>
        <a:xfrm>
          <a:off x="3225800" y="337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157429</xdr:rowOff>
    </xdr:from>
    <xdr:to>
      <xdr:col>15</xdr:col>
      <xdr:colOff>101600</xdr:colOff>
      <xdr:row>19</xdr:row>
      <xdr:rowOff>87579</xdr:rowOff>
    </xdr:to>
    <xdr:sp macro="" textlink="">
      <xdr:nvSpPr>
        <xdr:cNvPr id="79" name="楕円 78"/>
        <xdr:cNvSpPr/>
      </xdr:nvSpPr>
      <xdr:spPr bwMode="auto">
        <a:xfrm>
          <a:off x="2857500" y="3291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72356</xdr:rowOff>
    </xdr:from>
    <xdr:ext cx="762000" cy="259045"/>
    <xdr:sp macro="" textlink="">
      <xdr:nvSpPr>
        <xdr:cNvPr id="80" name="テキスト ボックス 79"/>
        <xdr:cNvSpPr txBox="1"/>
      </xdr:nvSpPr>
      <xdr:spPr>
        <a:xfrm>
          <a:off x="2527300" y="337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310931</xdr:rowOff>
    </xdr:from>
    <xdr:to>
      <xdr:col>29</xdr:col>
      <xdr:colOff>127000</xdr:colOff>
      <xdr:row>38</xdr:row>
      <xdr:rowOff>116347</xdr:rowOff>
    </xdr:to>
    <xdr:cxnSp macro="">
      <xdr:nvCxnSpPr>
        <xdr:cNvPr id="107" name="直線コネクタ 106"/>
        <xdr:cNvCxnSpPr/>
      </xdr:nvCxnSpPr>
      <xdr:spPr bwMode="auto">
        <a:xfrm flipV="1">
          <a:off x="5651500" y="6235481"/>
          <a:ext cx="0" cy="13484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88424</xdr:rowOff>
    </xdr:from>
    <xdr:ext cx="762000" cy="259045"/>
    <xdr:sp macro="" textlink="">
      <xdr:nvSpPr>
        <xdr:cNvPr id="108" name="人口1人当たり決算額の推移最小値テキスト445"/>
        <xdr:cNvSpPr txBox="1"/>
      </xdr:nvSpPr>
      <xdr:spPr>
        <a:xfrm>
          <a:off x="5740400" y="7556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116347</xdr:rowOff>
    </xdr:from>
    <xdr:to>
      <xdr:col>30</xdr:col>
      <xdr:colOff>25400</xdr:colOff>
      <xdr:row>38</xdr:row>
      <xdr:rowOff>116347</xdr:rowOff>
    </xdr:to>
    <xdr:cxnSp macro="">
      <xdr:nvCxnSpPr>
        <xdr:cNvPr id="109" name="直線コネクタ 108"/>
        <xdr:cNvCxnSpPr/>
      </xdr:nvCxnSpPr>
      <xdr:spPr bwMode="auto">
        <a:xfrm>
          <a:off x="5562600" y="7583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54408</xdr:rowOff>
    </xdr:from>
    <xdr:ext cx="762000" cy="259045"/>
    <xdr:sp macro="" textlink="">
      <xdr:nvSpPr>
        <xdr:cNvPr id="110" name="人口1人当たり決算額の推移最大値テキスト445"/>
        <xdr:cNvSpPr txBox="1"/>
      </xdr:nvSpPr>
      <xdr:spPr>
        <a:xfrm>
          <a:off x="5740400" y="597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310931</xdr:rowOff>
    </xdr:from>
    <xdr:to>
      <xdr:col>30</xdr:col>
      <xdr:colOff>25400</xdr:colOff>
      <xdr:row>33</xdr:row>
      <xdr:rowOff>310931</xdr:rowOff>
    </xdr:to>
    <xdr:cxnSp macro="">
      <xdr:nvCxnSpPr>
        <xdr:cNvPr id="111" name="直線コネクタ 110"/>
        <xdr:cNvCxnSpPr/>
      </xdr:nvCxnSpPr>
      <xdr:spPr bwMode="auto">
        <a:xfrm>
          <a:off x="5562600" y="62354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53368</xdr:rowOff>
    </xdr:from>
    <xdr:to>
      <xdr:col>29</xdr:col>
      <xdr:colOff>127000</xdr:colOff>
      <xdr:row>37</xdr:row>
      <xdr:rowOff>65598</xdr:rowOff>
    </xdr:to>
    <xdr:cxnSp macro="">
      <xdr:nvCxnSpPr>
        <xdr:cNvPr id="112" name="直線コネクタ 111"/>
        <xdr:cNvCxnSpPr/>
      </xdr:nvCxnSpPr>
      <xdr:spPr bwMode="auto">
        <a:xfrm flipV="1">
          <a:off x="5003800" y="7178068"/>
          <a:ext cx="647700" cy="12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335318</xdr:rowOff>
    </xdr:from>
    <xdr:ext cx="762000" cy="259045"/>
    <xdr:sp macro="" textlink="">
      <xdr:nvSpPr>
        <xdr:cNvPr id="113" name="人口1人当たり決算額の推移平均値テキスト445"/>
        <xdr:cNvSpPr txBox="1"/>
      </xdr:nvSpPr>
      <xdr:spPr>
        <a:xfrm>
          <a:off x="5740400" y="69456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147341</xdr:rowOff>
    </xdr:from>
    <xdr:to>
      <xdr:col>29</xdr:col>
      <xdr:colOff>177800</xdr:colOff>
      <xdr:row>37</xdr:row>
      <xdr:rowOff>77491</xdr:rowOff>
    </xdr:to>
    <xdr:sp macro="" textlink="">
      <xdr:nvSpPr>
        <xdr:cNvPr id="114" name="フローチャート: 判断 113"/>
        <xdr:cNvSpPr/>
      </xdr:nvSpPr>
      <xdr:spPr bwMode="auto">
        <a:xfrm>
          <a:off x="5600700" y="7100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65598</xdr:rowOff>
    </xdr:from>
    <xdr:to>
      <xdr:col>26</xdr:col>
      <xdr:colOff>50800</xdr:colOff>
      <xdr:row>37</xdr:row>
      <xdr:rowOff>159804</xdr:rowOff>
    </xdr:to>
    <xdr:cxnSp macro="">
      <xdr:nvCxnSpPr>
        <xdr:cNvPr id="115" name="直線コネクタ 114"/>
        <xdr:cNvCxnSpPr/>
      </xdr:nvCxnSpPr>
      <xdr:spPr bwMode="auto">
        <a:xfrm flipV="1">
          <a:off x="4305300" y="7190298"/>
          <a:ext cx="698500" cy="94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144369</xdr:rowOff>
    </xdr:from>
    <xdr:to>
      <xdr:col>26</xdr:col>
      <xdr:colOff>101600</xdr:colOff>
      <xdr:row>37</xdr:row>
      <xdr:rowOff>74519</xdr:rowOff>
    </xdr:to>
    <xdr:sp macro="" textlink="">
      <xdr:nvSpPr>
        <xdr:cNvPr id="116" name="フローチャート: 判断 115"/>
        <xdr:cNvSpPr/>
      </xdr:nvSpPr>
      <xdr:spPr bwMode="auto">
        <a:xfrm>
          <a:off x="4953000" y="709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256146</xdr:rowOff>
    </xdr:from>
    <xdr:ext cx="736600" cy="259045"/>
    <xdr:sp macro="" textlink="">
      <xdr:nvSpPr>
        <xdr:cNvPr id="117" name="テキスト ボックス 116"/>
        <xdr:cNvSpPr txBox="1"/>
      </xdr:nvSpPr>
      <xdr:spPr>
        <a:xfrm>
          <a:off x="4622800" y="6866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134178</xdr:rowOff>
    </xdr:from>
    <xdr:to>
      <xdr:col>22</xdr:col>
      <xdr:colOff>114300</xdr:colOff>
      <xdr:row>37</xdr:row>
      <xdr:rowOff>159804</xdr:rowOff>
    </xdr:to>
    <xdr:cxnSp macro="">
      <xdr:nvCxnSpPr>
        <xdr:cNvPr id="118" name="直線コネクタ 117"/>
        <xdr:cNvCxnSpPr/>
      </xdr:nvCxnSpPr>
      <xdr:spPr bwMode="auto">
        <a:xfrm>
          <a:off x="3606800" y="7258878"/>
          <a:ext cx="698500" cy="25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144711</xdr:rowOff>
    </xdr:from>
    <xdr:to>
      <xdr:col>22</xdr:col>
      <xdr:colOff>165100</xdr:colOff>
      <xdr:row>37</xdr:row>
      <xdr:rowOff>74861</xdr:rowOff>
    </xdr:to>
    <xdr:sp macro="" textlink="">
      <xdr:nvSpPr>
        <xdr:cNvPr id="119" name="フローチャート: 判断 118"/>
        <xdr:cNvSpPr/>
      </xdr:nvSpPr>
      <xdr:spPr bwMode="auto">
        <a:xfrm>
          <a:off x="4254500" y="7097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256488</xdr:rowOff>
    </xdr:from>
    <xdr:ext cx="762000" cy="259045"/>
    <xdr:sp macro="" textlink="">
      <xdr:nvSpPr>
        <xdr:cNvPr id="120" name="テキスト ボックス 119"/>
        <xdr:cNvSpPr txBox="1"/>
      </xdr:nvSpPr>
      <xdr:spPr>
        <a:xfrm>
          <a:off x="3924300" y="6866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228910</xdr:rowOff>
    </xdr:from>
    <xdr:to>
      <xdr:col>18</xdr:col>
      <xdr:colOff>177800</xdr:colOff>
      <xdr:row>37</xdr:row>
      <xdr:rowOff>134178</xdr:rowOff>
    </xdr:to>
    <xdr:cxnSp macro="">
      <xdr:nvCxnSpPr>
        <xdr:cNvPr id="121" name="直線コネクタ 120"/>
        <xdr:cNvCxnSpPr/>
      </xdr:nvCxnSpPr>
      <xdr:spPr bwMode="auto">
        <a:xfrm>
          <a:off x="2908300" y="6839260"/>
          <a:ext cx="698500" cy="4196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148666</xdr:rowOff>
    </xdr:from>
    <xdr:to>
      <xdr:col>19</xdr:col>
      <xdr:colOff>38100</xdr:colOff>
      <xdr:row>37</xdr:row>
      <xdr:rowOff>78816</xdr:rowOff>
    </xdr:to>
    <xdr:sp macro="" textlink="">
      <xdr:nvSpPr>
        <xdr:cNvPr id="122" name="フローチャート: 判断 121"/>
        <xdr:cNvSpPr/>
      </xdr:nvSpPr>
      <xdr:spPr bwMode="auto">
        <a:xfrm>
          <a:off x="3556000" y="7101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260443</xdr:rowOff>
    </xdr:from>
    <xdr:ext cx="762000" cy="259045"/>
    <xdr:sp macro="" textlink="">
      <xdr:nvSpPr>
        <xdr:cNvPr id="123" name="テキスト ボックス 122"/>
        <xdr:cNvSpPr txBox="1"/>
      </xdr:nvSpPr>
      <xdr:spPr>
        <a:xfrm>
          <a:off x="3225800" y="687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79103</xdr:rowOff>
    </xdr:from>
    <xdr:to>
      <xdr:col>15</xdr:col>
      <xdr:colOff>101600</xdr:colOff>
      <xdr:row>37</xdr:row>
      <xdr:rowOff>9253</xdr:rowOff>
    </xdr:to>
    <xdr:sp macro="" textlink="">
      <xdr:nvSpPr>
        <xdr:cNvPr id="124" name="フローチャート: 判断 123"/>
        <xdr:cNvSpPr/>
      </xdr:nvSpPr>
      <xdr:spPr bwMode="auto">
        <a:xfrm>
          <a:off x="2857500" y="70323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165480</xdr:rowOff>
    </xdr:from>
    <xdr:ext cx="762000" cy="259045"/>
    <xdr:sp macro="" textlink="">
      <xdr:nvSpPr>
        <xdr:cNvPr id="125" name="テキスト ボックス 124"/>
        <xdr:cNvSpPr txBox="1"/>
      </xdr:nvSpPr>
      <xdr:spPr>
        <a:xfrm>
          <a:off x="2527300" y="7118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2568</xdr:rowOff>
    </xdr:from>
    <xdr:to>
      <xdr:col>29</xdr:col>
      <xdr:colOff>177800</xdr:colOff>
      <xdr:row>37</xdr:row>
      <xdr:rowOff>104168</xdr:rowOff>
    </xdr:to>
    <xdr:sp macro="" textlink="">
      <xdr:nvSpPr>
        <xdr:cNvPr id="131" name="楕円 130"/>
        <xdr:cNvSpPr/>
      </xdr:nvSpPr>
      <xdr:spPr bwMode="auto">
        <a:xfrm>
          <a:off x="5600700" y="7127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146095</xdr:rowOff>
    </xdr:from>
    <xdr:ext cx="762000" cy="259045"/>
    <xdr:sp macro="" textlink="">
      <xdr:nvSpPr>
        <xdr:cNvPr id="132" name="人口1人当たり決算額の推移該当値テキスト445"/>
        <xdr:cNvSpPr txBox="1"/>
      </xdr:nvSpPr>
      <xdr:spPr>
        <a:xfrm>
          <a:off x="5740400" y="7099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14798</xdr:rowOff>
    </xdr:from>
    <xdr:to>
      <xdr:col>26</xdr:col>
      <xdr:colOff>101600</xdr:colOff>
      <xdr:row>37</xdr:row>
      <xdr:rowOff>116398</xdr:rowOff>
    </xdr:to>
    <xdr:sp macro="" textlink="">
      <xdr:nvSpPr>
        <xdr:cNvPr id="133" name="楕円 132"/>
        <xdr:cNvSpPr/>
      </xdr:nvSpPr>
      <xdr:spPr bwMode="auto">
        <a:xfrm>
          <a:off x="4953000" y="7139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101175</xdr:rowOff>
    </xdr:from>
    <xdr:ext cx="736600" cy="259045"/>
    <xdr:sp macro="" textlink="">
      <xdr:nvSpPr>
        <xdr:cNvPr id="134" name="テキスト ボックス 133"/>
        <xdr:cNvSpPr txBox="1"/>
      </xdr:nvSpPr>
      <xdr:spPr>
        <a:xfrm>
          <a:off x="4622800" y="7225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109004</xdr:rowOff>
    </xdr:from>
    <xdr:to>
      <xdr:col>22</xdr:col>
      <xdr:colOff>165100</xdr:colOff>
      <xdr:row>37</xdr:row>
      <xdr:rowOff>210604</xdr:rowOff>
    </xdr:to>
    <xdr:sp macro="" textlink="">
      <xdr:nvSpPr>
        <xdr:cNvPr id="135" name="楕円 134"/>
        <xdr:cNvSpPr/>
      </xdr:nvSpPr>
      <xdr:spPr bwMode="auto">
        <a:xfrm>
          <a:off x="4254500" y="7233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195381</xdr:rowOff>
    </xdr:from>
    <xdr:ext cx="762000" cy="259045"/>
    <xdr:sp macro="" textlink="">
      <xdr:nvSpPr>
        <xdr:cNvPr id="136" name="テキスト ボックス 135"/>
        <xdr:cNvSpPr txBox="1"/>
      </xdr:nvSpPr>
      <xdr:spPr>
        <a:xfrm>
          <a:off x="3924300" y="732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83378</xdr:rowOff>
    </xdr:from>
    <xdr:to>
      <xdr:col>19</xdr:col>
      <xdr:colOff>38100</xdr:colOff>
      <xdr:row>37</xdr:row>
      <xdr:rowOff>184978</xdr:rowOff>
    </xdr:to>
    <xdr:sp macro="" textlink="">
      <xdr:nvSpPr>
        <xdr:cNvPr id="137" name="楕円 136"/>
        <xdr:cNvSpPr/>
      </xdr:nvSpPr>
      <xdr:spPr bwMode="auto">
        <a:xfrm>
          <a:off x="3556000" y="7208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169755</xdr:rowOff>
    </xdr:from>
    <xdr:ext cx="762000" cy="259045"/>
    <xdr:sp macro="" textlink="">
      <xdr:nvSpPr>
        <xdr:cNvPr id="138" name="テキスト ボックス 137"/>
        <xdr:cNvSpPr txBox="1"/>
      </xdr:nvSpPr>
      <xdr:spPr>
        <a:xfrm>
          <a:off x="3225800" y="7294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178110</xdr:rowOff>
    </xdr:from>
    <xdr:to>
      <xdr:col>15</xdr:col>
      <xdr:colOff>101600</xdr:colOff>
      <xdr:row>35</xdr:row>
      <xdr:rowOff>279710</xdr:rowOff>
    </xdr:to>
    <xdr:sp macro="" textlink="">
      <xdr:nvSpPr>
        <xdr:cNvPr id="139" name="楕円 138"/>
        <xdr:cNvSpPr/>
      </xdr:nvSpPr>
      <xdr:spPr bwMode="auto">
        <a:xfrm>
          <a:off x="2857500" y="6788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289887</xdr:rowOff>
    </xdr:from>
    <xdr:ext cx="762000" cy="259045"/>
    <xdr:sp macro="" textlink="">
      <xdr:nvSpPr>
        <xdr:cNvPr id="140" name="テキスト ボックス 139"/>
        <xdr:cNvSpPr txBox="1"/>
      </xdr:nvSpPr>
      <xdr:spPr>
        <a:xfrm>
          <a:off x="2527300" y="655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埼玉県上里町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31,227
30,037
29.18
10,098,102
9,350,333
679,844
6,009,436
8,176,470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140062</xdr:rowOff>
    </xdr:from>
    <xdr:to>
      <xdr:col>24</xdr:col>
      <xdr:colOff>62865</xdr:colOff>
      <xdr:row>39</xdr:row>
      <xdr:rowOff>83845</xdr:rowOff>
    </xdr:to>
    <xdr:cxnSp macro="">
      <xdr:nvCxnSpPr>
        <xdr:cNvPr id="56" name="直線コネクタ 55"/>
        <xdr:cNvCxnSpPr/>
      </xdr:nvCxnSpPr>
      <xdr:spPr>
        <a:xfrm flipV="1">
          <a:off x="4633595" y="5112112"/>
          <a:ext cx="1270" cy="1658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87672</xdr:rowOff>
    </xdr:from>
    <xdr:ext cx="534377" cy="259045"/>
    <xdr:sp macro="" textlink="">
      <xdr:nvSpPr>
        <xdr:cNvPr id="57" name="人件費最小値テキスト"/>
        <xdr:cNvSpPr txBox="1"/>
      </xdr:nvSpPr>
      <xdr:spPr>
        <a:xfrm>
          <a:off x="4686300" y="67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83845</xdr:rowOff>
    </xdr:from>
    <xdr:to>
      <xdr:col>24</xdr:col>
      <xdr:colOff>152400</xdr:colOff>
      <xdr:row>39</xdr:row>
      <xdr:rowOff>83845</xdr:rowOff>
    </xdr:to>
    <xdr:cxnSp macro="">
      <xdr:nvCxnSpPr>
        <xdr:cNvPr id="58" name="直線コネクタ 57"/>
        <xdr:cNvCxnSpPr/>
      </xdr:nvCxnSpPr>
      <xdr:spPr>
        <a:xfrm>
          <a:off x="4546600" y="677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86739</xdr:rowOff>
    </xdr:from>
    <xdr:ext cx="599010" cy="259045"/>
    <xdr:sp macro="" textlink="">
      <xdr:nvSpPr>
        <xdr:cNvPr id="59" name="人件費最大値テキスト"/>
        <xdr:cNvSpPr txBox="1"/>
      </xdr:nvSpPr>
      <xdr:spPr>
        <a:xfrm>
          <a:off x="4686300" y="488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140062</xdr:rowOff>
    </xdr:from>
    <xdr:to>
      <xdr:col>24</xdr:col>
      <xdr:colOff>152400</xdr:colOff>
      <xdr:row>29</xdr:row>
      <xdr:rowOff>140062</xdr:rowOff>
    </xdr:to>
    <xdr:cxnSp macro="">
      <xdr:nvCxnSpPr>
        <xdr:cNvPr id="60" name="直線コネクタ 59"/>
        <xdr:cNvCxnSpPr/>
      </xdr:nvCxnSpPr>
      <xdr:spPr>
        <a:xfrm>
          <a:off x="4546600" y="5112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83217</xdr:rowOff>
    </xdr:from>
    <xdr:to>
      <xdr:col>24</xdr:col>
      <xdr:colOff>63500</xdr:colOff>
      <xdr:row>39</xdr:row>
      <xdr:rowOff>83845</xdr:rowOff>
    </xdr:to>
    <xdr:cxnSp macro="">
      <xdr:nvCxnSpPr>
        <xdr:cNvPr id="61" name="直線コネクタ 60"/>
        <xdr:cNvCxnSpPr/>
      </xdr:nvCxnSpPr>
      <xdr:spPr>
        <a:xfrm>
          <a:off x="3797300" y="6769767"/>
          <a:ext cx="838200" cy="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78535</xdr:rowOff>
    </xdr:from>
    <xdr:ext cx="534377" cy="259045"/>
    <xdr:sp macro="" textlink="">
      <xdr:nvSpPr>
        <xdr:cNvPr id="62" name="人件費平均値テキスト"/>
        <xdr:cNvSpPr txBox="1"/>
      </xdr:nvSpPr>
      <xdr:spPr>
        <a:xfrm>
          <a:off x="4686300" y="6079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55658</xdr:rowOff>
    </xdr:from>
    <xdr:to>
      <xdr:col>24</xdr:col>
      <xdr:colOff>114300</xdr:colOff>
      <xdr:row>36</xdr:row>
      <xdr:rowOff>157258</xdr:rowOff>
    </xdr:to>
    <xdr:sp macro="" textlink="">
      <xdr:nvSpPr>
        <xdr:cNvPr id="63" name="フローチャート: 判断 62"/>
        <xdr:cNvSpPr/>
      </xdr:nvSpPr>
      <xdr:spPr>
        <a:xfrm>
          <a:off x="4584700" y="622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74092</xdr:rowOff>
    </xdr:from>
    <xdr:to>
      <xdr:col>19</xdr:col>
      <xdr:colOff>177800</xdr:colOff>
      <xdr:row>39</xdr:row>
      <xdr:rowOff>83217</xdr:rowOff>
    </xdr:to>
    <xdr:cxnSp macro="">
      <xdr:nvCxnSpPr>
        <xdr:cNvPr id="64" name="直線コネクタ 63"/>
        <xdr:cNvCxnSpPr/>
      </xdr:nvCxnSpPr>
      <xdr:spPr>
        <a:xfrm>
          <a:off x="2908300" y="6760642"/>
          <a:ext cx="889000" cy="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58439</xdr:rowOff>
    </xdr:from>
    <xdr:to>
      <xdr:col>20</xdr:col>
      <xdr:colOff>38100</xdr:colOff>
      <xdr:row>36</xdr:row>
      <xdr:rowOff>160039</xdr:rowOff>
    </xdr:to>
    <xdr:sp macro="" textlink="">
      <xdr:nvSpPr>
        <xdr:cNvPr id="65" name="フローチャート: 判断 64"/>
        <xdr:cNvSpPr/>
      </xdr:nvSpPr>
      <xdr:spPr>
        <a:xfrm>
          <a:off x="3746500" y="62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5116</xdr:rowOff>
    </xdr:from>
    <xdr:ext cx="534377" cy="259045"/>
    <xdr:sp macro="" textlink="">
      <xdr:nvSpPr>
        <xdr:cNvPr id="66" name="テキスト ボックス 65"/>
        <xdr:cNvSpPr txBox="1"/>
      </xdr:nvSpPr>
      <xdr:spPr>
        <a:xfrm>
          <a:off x="3530111" y="600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74092</xdr:rowOff>
    </xdr:from>
    <xdr:to>
      <xdr:col>15</xdr:col>
      <xdr:colOff>50800</xdr:colOff>
      <xdr:row>39</xdr:row>
      <xdr:rowOff>83350</xdr:rowOff>
    </xdr:to>
    <xdr:cxnSp macro="">
      <xdr:nvCxnSpPr>
        <xdr:cNvPr id="67" name="直線コネクタ 66"/>
        <xdr:cNvCxnSpPr/>
      </xdr:nvCxnSpPr>
      <xdr:spPr>
        <a:xfrm flipV="1">
          <a:off x="2019300" y="6760642"/>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47790</xdr:rowOff>
    </xdr:from>
    <xdr:to>
      <xdr:col>15</xdr:col>
      <xdr:colOff>101600</xdr:colOff>
      <xdr:row>36</xdr:row>
      <xdr:rowOff>149390</xdr:rowOff>
    </xdr:to>
    <xdr:sp macro="" textlink="">
      <xdr:nvSpPr>
        <xdr:cNvPr id="68" name="フローチャート: 判断 67"/>
        <xdr:cNvSpPr/>
      </xdr:nvSpPr>
      <xdr:spPr>
        <a:xfrm>
          <a:off x="2857500" y="621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165917</xdr:rowOff>
    </xdr:from>
    <xdr:ext cx="534377" cy="259045"/>
    <xdr:sp macro="" textlink="">
      <xdr:nvSpPr>
        <xdr:cNvPr id="69" name="テキスト ボックス 68"/>
        <xdr:cNvSpPr txBox="1"/>
      </xdr:nvSpPr>
      <xdr:spPr>
        <a:xfrm>
          <a:off x="2641111" y="599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83350</xdr:rowOff>
    </xdr:from>
    <xdr:to>
      <xdr:col>10</xdr:col>
      <xdr:colOff>114300</xdr:colOff>
      <xdr:row>39</xdr:row>
      <xdr:rowOff>94494</xdr:rowOff>
    </xdr:to>
    <xdr:cxnSp macro="">
      <xdr:nvCxnSpPr>
        <xdr:cNvPr id="70" name="直線コネクタ 69"/>
        <xdr:cNvCxnSpPr/>
      </xdr:nvCxnSpPr>
      <xdr:spPr>
        <a:xfrm flipV="1">
          <a:off x="1130300" y="6769900"/>
          <a:ext cx="889000" cy="1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81813</xdr:rowOff>
    </xdr:from>
    <xdr:to>
      <xdr:col>10</xdr:col>
      <xdr:colOff>165100</xdr:colOff>
      <xdr:row>37</xdr:row>
      <xdr:rowOff>11963</xdr:rowOff>
    </xdr:to>
    <xdr:sp macro="" textlink="">
      <xdr:nvSpPr>
        <xdr:cNvPr id="71" name="フローチャート: 判断 70"/>
        <xdr:cNvSpPr/>
      </xdr:nvSpPr>
      <xdr:spPr>
        <a:xfrm>
          <a:off x="1968500" y="625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28490</xdr:rowOff>
    </xdr:from>
    <xdr:ext cx="534377" cy="259045"/>
    <xdr:sp macro="" textlink="">
      <xdr:nvSpPr>
        <xdr:cNvPr id="72" name="テキスト ボックス 71"/>
        <xdr:cNvSpPr txBox="1"/>
      </xdr:nvSpPr>
      <xdr:spPr>
        <a:xfrm>
          <a:off x="1752111" y="602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142754</xdr:rowOff>
    </xdr:from>
    <xdr:to>
      <xdr:col>6</xdr:col>
      <xdr:colOff>38100</xdr:colOff>
      <xdr:row>37</xdr:row>
      <xdr:rowOff>72904</xdr:rowOff>
    </xdr:to>
    <xdr:sp macro="" textlink="">
      <xdr:nvSpPr>
        <xdr:cNvPr id="73" name="フローチャート: 判断 72"/>
        <xdr:cNvSpPr/>
      </xdr:nvSpPr>
      <xdr:spPr>
        <a:xfrm>
          <a:off x="1079500" y="631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89431</xdr:rowOff>
    </xdr:from>
    <xdr:ext cx="534377" cy="259045"/>
    <xdr:sp macro="" textlink="">
      <xdr:nvSpPr>
        <xdr:cNvPr id="74" name="テキスト ボックス 73"/>
        <xdr:cNvSpPr txBox="1"/>
      </xdr:nvSpPr>
      <xdr:spPr>
        <a:xfrm>
          <a:off x="863111" y="609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33045</xdr:rowOff>
    </xdr:from>
    <xdr:to>
      <xdr:col>24</xdr:col>
      <xdr:colOff>114300</xdr:colOff>
      <xdr:row>39</xdr:row>
      <xdr:rowOff>134645</xdr:rowOff>
    </xdr:to>
    <xdr:sp macro="" textlink="">
      <xdr:nvSpPr>
        <xdr:cNvPr id="80" name="楕円 79"/>
        <xdr:cNvSpPr/>
      </xdr:nvSpPr>
      <xdr:spPr>
        <a:xfrm>
          <a:off x="4584700" y="671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119422</xdr:rowOff>
    </xdr:from>
    <xdr:ext cx="534377" cy="259045"/>
    <xdr:sp macro="" textlink="">
      <xdr:nvSpPr>
        <xdr:cNvPr id="81" name="人件費該当値テキスト"/>
        <xdr:cNvSpPr txBox="1"/>
      </xdr:nvSpPr>
      <xdr:spPr>
        <a:xfrm>
          <a:off x="4686300" y="663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32417</xdr:rowOff>
    </xdr:from>
    <xdr:to>
      <xdr:col>20</xdr:col>
      <xdr:colOff>38100</xdr:colOff>
      <xdr:row>39</xdr:row>
      <xdr:rowOff>134017</xdr:rowOff>
    </xdr:to>
    <xdr:sp macro="" textlink="">
      <xdr:nvSpPr>
        <xdr:cNvPr id="82" name="楕円 81"/>
        <xdr:cNvSpPr/>
      </xdr:nvSpPr>
      <xdr:spPr>
        <a:xfrm>
          <a:off x="3746500" y="671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125144</xdr:rowOff>
    </xdr:from>
    <xdr:ext cx="534377" cy="259045"/>
    <xdr:sp macro="" textlink="">
      <xdr:nvSpPr>
        <xdr:cNvPr id="83" name="テキスト ボックス 82"/>
        <xdr:cNvSpPr txBox="1"/>
      </xdr:nvSpPr>
      <xdr:spPr>
        <a:xfrm>
          <a:off x="3530111" y="681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23292</xdr:rowOff>
    </xdr:from>
    <xdr:to>
      <xdr:col>15</xdr:col>
      <xdr:colOff>101600</xdr:colOff>
      <xdr:row>39</xdr:row>
      <xdr:rowOff>124892</xdr:rowOff>
    </xdr:to>
    <xdr:sp macro="" textlink="">
      <xdr:nvSpPr>
        <xdr:cNvPr id="84" name="楕円 83"/>
        <xdr:cNvSpPr/>
      </xdr:nvSpPr>
      <xdr:spPr>
        <a:xfrm>
          <a:off x="2857500" y="670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116019</xdr:rowOff>
    </xdr:from>
    <xdr:ext cx="534377" cy="259045"/>
    <xdr:sp macro="" textlink="">
      <xdr:nvSpPr>
        <xdr:cNvPr id="85" name="テキスト ボックス 84"/>
        <xdr:cNvSpPr txBox="1"/>
      </xdr:nvSpPr>
      <xdr:spPr>
        <a:xfrm>
          <a:off x="2641111" y="680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32550</xdr:rowOff>
    </xdr:from>
    <xdr:to>
      <xdr:col>10</xdr:col>
      <xdr:colOff>165100</xdr:colOff>
      <xdr:row>39</xdr:row>
      <xdr:rowOff>134150</xdr:rowOff>
    </xdr:to>
    <xdr:sp macro="" textlink="">
      <xdr:nvSpPr>
        <xdr:cNvPr id="86" name="楕円 85"/>
        <xdr:cNvSpPr/>
      </xdr:nvSpPr>
      <xdr:spPr>
        <a:xfrm>
          <a:off x="1968500" y="671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125277</xdr:rowOff>
    </xdr:from>
    <xdr:ext cx="534377" cy="259045"/>
    <xdr:sp macro="" textlink="">
      <xdr:nvSpPr>
        <xdr:cNvPr id="87" name="テキスト ボックス 86"/>
        <xdr:cNvSpPr txBox="1"/>
      </xdr:nvSpPr>
      <xdr:spPr>
        <a:xfrm>
          <a:off x="1752111" y="681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43694</xdr:rowOff>
    </xdr:from>
    <xdr:to>
      <xdr:col>6</xdr:col>
      <xdr:colOff>38100</xdr:colOff>
      <xdr:row>39</xdr:row>
      <xdr:rowOff>145294</xdr:rowOff>
    </xdr:to>
    <xdr:sp macro="" textlink="">
      <xdr:nvSpPr>
        <xdr:cNvPr id="88" name="楕円 87"/>
        <xdr:cNvSpPr/>
      </xdr:nvSpPr>
      <xdr:spPr>
        <a:xfrm>
          <a:off x="1079500" y="673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136421</xdr:rowOff>
    </xdr:from>
    <xdr:ext cx="534377" cy="259045"/>
    <xdr:sp macro="" textlink="">
      <xdr:nvSpPr>
        <xdr:cNvPr id="89" name="テキスト ボックス 88"/>
        <xdr:cNvSpPr txBox="1"/>
      </xdr:nvSpPr>
      <xdr:spPr>
        <a:xfrm>
          <a:off x="863111" y="682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168942</xdr:rowOff>
    </xdr:from>
    <xdr:to>
      <xdr:col>24</xdr:col>
      <xdr:colOff>62865</xdr:colOff>
      <xdr:row>57</xdr:row>
      <xdr:rowOff>153877</xdr:rowOff>
    </xdr:to>
    <xdr:cxnSp macro="">
      <xdr:nvCxnSpPr>
        <xdr:cNvPr id="111" name="直線コネクタ 110"/>
        <xdr:cNvCxnSpPr/>
      </xdr:nvCxnSpPr>
      <xdr:spPr>
        <a:xfrm flipV="1">
          <a:off x="4633595" y="8912892"/>
          <a:ext cx="1270" cy="1013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157704</xdr:rowOff>
    </xdr:from>
    <xdr:ext cx="534377" cy="259045"/>
    <xdr:sp macro="" textlink="">
      <xdr:nvSpPr>
        <xdr:cNvPr id="112" name="物件費最小値テキスト"/>
        <xdr:cNvSpPr txBox="1"/>
      </xdr:nvSpPr>
      <xdr:spPr>
        <a:xfrm>
          <a:off x="4686300" y="993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153877</xdr:rowOff>
    </xdr:from>
    <xdr:to>
      <xdr:col>24</xdr:col>
      <xdr:colOff>152400</xdr:colOff>
      <xdr:row>57</xdr:row>
      <xdr:rowOff>153877</xdr:rowOff>
    </xdr:to>
    <xdr:cxnSp macro="">
      <xdr:nvCxnSpPr>
        <xdr:cNvPr id="113" name="直線コネクタ 112"/>
        <xdr:cNvCxnSpPr/>
      </xdr:nvCxnSpPr>
      <xdr:spPr>
        <a:xfrm>
          <a:off x="4546600" y="992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115619</xdr:rowOff>
    </xdr:from>
    <xdr:ext cx="599010" cy="259045"/>
    <xdr:sp macro="" textlink="">
      <xdr:nvSpPr>
        <xdr:cNvPr id="114" name="物件費最大値テキスト"/>
        <xdr:cNvSpPr txBox="1"/>
      </xdr:nvSpPr>
      <xdr:spPr>
        <a:xfrm>
          <a:off x="4686300" y="8688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168942</xdr:rowOff>
    </xdr:from>
    <xdr:to>
      <xdr:col>24</xdr:col>
      <xdr:colOff>152400</xdr:colOff>
      <xdr:row>51</xdr:row>
      <xdr:rowOff>168942</xdr:rowOff>
    </xdr:to>
    <xdr:cxnSp macro="">
      <xdr:nvCxnSpPr>
        <xdr:cNvPr id="115" name="直線コネクタ 114"/>
        <xdr:cNvCxnSpPr/>
      </xdr:nvCxnSpPr>
      <xdr:spPr>
        <a:xfrm>
          <a:off x="4546600" y="8912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140235</xdr:rowOff>
    </xdr:from>
    <xdr:to>
      <xdr:col>24</xdr:col>
      <xdr:colOff>63500</xdr:colOff>
      <xdr:row>57</xdr:row>
      <xdr:rowOff>146028</xdr:rowOff>
    </xdr:to>
    <xdr:cxnSp macro="">
      <xdr:nvCxnSpPr>
        <xdr:cNvPr id="116" name="直線コネクタ 115"/>
        <xdr:cNvCxnSpPr/>
      </xdr:nvCxnSpPr>
      <xdr:spPr>
        <a:xfrm flipV="1">
          <a:off x="3797300" y="9912885"/>
          <a:ext cx="838200" cy="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138208</xdr:rowOff>
    </xdr:from>
    <xdr:ext cx="534377" cy="259045"/>
    <xdr:sp macro="" textlink="">
      <xdr:nvSpPr>
        <xdr:cNvPr id="117" name="物件費平均値テキスト"/>
        <xdr:cNvSpPr txBox="1"/>
      </xdr:nvSpPr>
      <xdr:spPr>
        <a:xfrm>
          <a:off x="4686300" y="95679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115331</xdr:rowOff>
    </xdr:from>
    <xdr:to>
      <xdr:col>24</xdr:col>
      <xdr:colOff>114300</xdr:colOff>
      <xdr:row>57</xdr:row>
      <xdr:rowOff>45481</xdr:rowOff>
    </xdr:to>
    <xdr:sp macro="" textlink="">
      <xdr:nvSpPr>
        <xdr:cNvPr id="118" name="フローチャート: 判断 117"/>
        <xdr:cNvSpPr/>
      </xdr:nvSpPr>
      <xdr:spPr>
        <a:xfrm>
          <a:off x="4584700" y="97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142366</xdr:rowOff>
    </xdr:from>
    <xdr:to>
      <xdr:col>19</xdr:col>
      <xdr:colOff>177800</xdr:colOff>
      <xdr:row>57</xdr:row>
      <xdr:rowOff>146028</xdr:rowOff>
    </xdr:to>
    <xdr:cxnSp macro="">
      <xdr:nvCxnSpPr>
        <xdr:cNvPr id="119" name="直線コネクタ 118"/>
        <xdr:cNvCxnSpPr/>
      </xdr:nvCxnSpPr>
      <xdr:spPr>
        <a:xfrm>
          <a:off x="2908300" y="9915016"/>
          <a:ext cx="889000" cy="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62912</xdr:rowOff>
    </xdr:from>
    <xdr:to>
      <xdr:col>20</xdr:col>
      <xdr:colOff>38100</xdr:colOff>
      <xdr:row>56</xdr:row>
      <xdr:rowOff>164512</xdr:rowOff>
    </xdr:to>
    <xdr:sp macro="" textlink="">
      <xdr:nvSpPr>
        <xdr:cNvPr id="120" name="フローチャート: 判断 119"/>
        <xdr:cNvSpPr/>
      </xdr:nvSpPr>
      <xdr:spPr>
        <a:xfrm>
          <a:off x="3746500" y="966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9589</xdr:rowOff>
    </xdr:from>
    <xdr:ext cx="534377" cy="259045"/>
    <xdr:sp macro="" textlink="">
      <xdr:nvSpPr>
        <xdr:cNvPr id="121" name="テキスト ボックス 120"/>
        <xdr:cNvSpPr txBox="1"/>
      </xdr:nvSpPr>
      <xdr:spPr>
        <a:xfrm>
          <a:off x="3530111" y="943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142366</xdr:rowOff>
    </xdr:from>
    <xdr:to>
      <xdr:col>15</xdr:col>
      <xdr:colOff>50800</xdr:colOff>
      <xdr:row>57</xdr:row>
      <xdr:rowOff>143934</xdr:rowOff>
    </xdr:to>
    <xdr:cxnSp macro="">
      <xdr:nvCxnSpPr>
        <xdr:cNvPr id="122" name="直線コネクタ 121"/>
        <xdr:cNvCxnSpPr/>
      </xdr:nvCxnSpPr>
      <xdr:spPr>
        <a:xfrm flipV="1">
          <a:off x="2019300" y="9915016"/>
          <a:ext cx="889000" cy="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113530</xdr:rowOff>
    </xdr:from>
    <xdr:to>
      <xdr:col>15</xdr:col>
      <xdr:colOff>101600</xdr:colOff>
      <xdr:row>57</xdr:row>
      <xdr:rowOff>43680</xdr:rowOff>
    </xdr:to>
    <xdr:sp macro="" textlink="">
      <xdr:nvSpPr>
        <xdr:cNvPr id="123" name="フローチャート: 判断 122"/>
        <xdr:cNvSpPr/>
      </xdr:nvSpPr>
      <xdr:spPr>
        <a:xfrm>
          <a:off x="2857500" y="9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60207</xdr:rowOff>
    </xdr:from>
    <xdr:ext cx="534377" cy="259045"/>
    <xdr:sp macro="" textlink="">
      <xdr:nvSpPr>
        <xdr:cNvPr id="124" name="テキスト ボックス 123"/>
        <xdr:cNvSpPr txBox="1"/>
      </xdr:nvSpPr>
      <xdr:spPr>
        <a:xfrm>
          <a:off x="2641111" y="948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143934</xdr:rowOff>
    </xdr:from>
    <xdr:to>
      <xdr:col>10</xdr:col>
      <xdr:colOff>114300</xdr:colOff>
      <xdr:row>57</xdr:row>
      <xdr:rowOff>162048</xdr:rowOff>
    </xdr:to>
    <xdr:cxnSp macro="">
      <xdr:nvCxnSpPr>
        <xdr:cNvPr id="125" name="直線コネクタ 124"/>
        <xdr:cNvCxnSpPr/>
      </xdr:nvCxnSpPr>
      <xdr:spPr>
        <a:xfrm flipV="1">
          <a:off x="1130300" y="9916584"/>
          <a:ext cx="889000" cy="18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14253</xdr:rowOff>
    </xdr:from>
    <xdr:to>
      <xdr:col>10</xdr:col>
      <xdr:colOff>165100</xdr:colOff>
      <xdr:row>57</xdr:row>
      <xdr:rowOff>115853</xdr:rowOff>
    </xdr:to>
    <xdr:sp macro="" textlink="">
      <xdr:nvSpPr>
        <xdr:cNvPr id="126" name="フローチャート: 判断 125"/>
        <xdr:cNvSpPr/>
      </xdr:nvSpPr>
      <xdr:spPr>
        <a:xfrm>
          <a:off x="1968500" y="9786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132380</xdr:rowOff>
    </xdr:from>
    <xdr:ext cx="534377" cy="259045"/>
    <xdr:sp macro="" textlink="">
      <xdr:nvSpPr>
        <xdr:cNvPr id="127" name="テキスト ボックス 126"/>
        <xdr:cNvSpPr txBox="1"/>
      </xdr:nvSpPr>
      <xdr:spPr>
        <a:xfrm>
          <a:off x="1752111" y="956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23282</xdr:rowOff>
    </xdr:from>
    <xdr:to>
      <xdr:col>6</xdr:col>
      <xdr:colOff>38100</xdr:colOff>
      <xdr:row>57</xdr:row>
      <xdr:rowOff>124882</xdr:rowOff>
    </xdr:to>
    <xdr:sp macro="" textlink="">
      <xdr:nvSpPr>
        <xdr:cNvPr id="128" name="フローチャート: 判断 127"/>
        <xdr:cNvSpPr/>
      </xdr:nvSpPr>
      <xdr:spPr>
        <a:xfrm>
          <a:off x="1079500" y="979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141409</xdr:rowOff>
    </xdr:from>
    <xdr:ext cx="534377" cy="259045"/>
    <xdr:sp macro="" textlink="">
      <xdr:nvSpPr>
        <xdr:cNvPr id="129" name="テキスト ボックス 128"/>
        <xdr:cNvSpPr txBox="1"/>
      </xdr:nvSpPr>
      <xdr:spPr>
        <a:xfrm>
          <a:off x="863111" y="957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89435</xdr:rowOff>
    </xdr:from>
    <xdr:to>
      <xdr:col>24</xdr:col>
      <xdr:colOff>114300</xdr:colOff>
      <xdr:row>58</xdr:row>
      <xdr:rowOff>19585</xdr:rowOff>
    </xdr:to>
    <xdr:sp macro="" textlink="">
      <xdr:nvSpPr>
        <xdr:cNvPr id="135" name="楕円 134"/>
        <xdr:cNvSpPr/>
      </xdr:nvSpPr>
      <xdr:spPr>
        <a:xfrm>
          <a:off x="4584700" y="986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4362</xdr:rowOff>
    </xdr:from>
    <xdr:ext cx="534377" cy="259045"/>
    <xdr:sp macro="" textlink="">
      <xdr:nvSpPr>
        <xdr:cNvPr id="136" name="物件費該当値テキスト"/>
        <xdr:cNvSpPr txBox="1"/>
      </xdr:nvSpPr>
      <xdr:spPr>
        <a:xfrm>
          <a:off x="4686300" y="977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95228</xdr:rowOff>
    </xdr:from>
    <xdr:to>
      <xdr:col>20</xdr:col>
      <xdr:colOff>38100</xdr:colOff>
      <xdr:row>58</xdr:row>
      <xdr:rowOff>25378</xdr:rowOff>
    </xdr:to>
    <xdr:sp macro="" textlink="">
      <xdr:nvSpPr>
        <xdr:cNvPr id="137" name="楕円 136"/>
        <xdr:cNvSpPr/>
      </xdr:nvSpPr>
      <xdr:spPr>
        <a:xfrm>
          <a:off x="3746500" y="986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16505</xdr:rowOff>
    </xdr:from>
    <xdr:ext cx="534377" cy="259045"/>
    <xdr:sp macro="" textlink="">
      <xdr:nvSpPr>
        <xdr:cNvPr id="138" name="テキスト ボックス 137"/>
        <xdr:cNvSpPr txBox="1"/>
      </xdr:nvSpPr>
      <xdr:spPr>
        <a:xfrm>
          <a:off x="3530111" y="996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91566</xdr:rowOff>
    </xdr:from>
    <xdr:to>
      <xdr:col>15</xdr:col>
      <xdr:colOff>101600</xdr:colOff>
      <xdr:row>58</xdr:row>
      <xdr:rowOff>21716</xdr:rowOff>
    </xdr:to>
    <xdr:sp macro="" textlink="">
      <xdr:nvSpPr>
        <xdr:cNvPr id="139" name="楕円 138"/>
        <xdr:cNvSpPr/>
      </xdr:nvSpPr>
      <xdr:spPr>
        <a:xfrm>
          <a:off x="2857500" y="986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12843</xdr:rowOff>
    </xdr:from>
    <xdr:ext cx="534377" cy="259045"/>
    <xdr:sp macro="" textlink="">
      <xdr:nvSpPr>
        <xdr:cNvPr id="140" name="テキスト ボックス 139"/>
        <xdr:cNvSpPr txBox="1"/>
      </xdr:nvSpPr>
      <xdr:spPr>
        <a:xfrm>
          <a:off x="2641111" y="995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93134</xdr:rowOff>
    </xdr:from>
    <xdr:to>
      <xdr:col>10</xdr:col>
      <xdr:colOff>165100</xdr:colOff>
      <xdr:row>58</xdr:row>
      <xdr:rowOff>23284</xdr:rowOff>
    </xdr:to>
    <xdr:sp macro="" textlink="">
      <xdr:nvSpPr>
        <xdr:cNvPr id="141" name="楕円 140"/>
        <xdr:cNvSpPr/>
      </xdr:nvSpPr>
      <xdr:spPr>
        <a:xfrm>
          <a:off x="1968500" y="986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14411</xdr:rowOff>
    </xdr:from>
    <xdr:ext cx="534377" cy="259045"/>
    <xdr:sp macro="" textlink="">
      <xdr:nvSpPr>
        <xdr:cNvPr id="142" name="テキスト ボックス 141"/>
        <xdr:cNvSpPr txBox="1"/>
      </xdr:nvSpPr>
      <xdr:spPr>
        <a:xfrm>
          <a:off x="1752111" y="995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111248</xdr:rowOff>
    </xdr:from>
    <xdr:to>
      <xdr:col>6</xdr:col>
      <xdr:colOff>38100</xdr:colOff>
      <xdr:row>58</xdr:row>
      <xdr:rowOff>41398</xdr:rowOff>
    </xdr:to>
    <xdr:sp macro="" textlink="">
      <xdr:nvSpPr>
        <xdr:cNvPr id="143" name="楕円 142"/>
        <xdr:cNvSpPr/>
      </xdr:nvSpPr>
      <xdr:spPr>
        <a:xfrm>
          <a:off x="1079500" y="988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32525</xdr:rowOff>
    </xdr:from>
    <xdr:ext cx="534377" cy="259045"/>
    <xdr:sp macro="" textlink="">
      <xdr:nvSpPr>
        <xdr:cNvPr id="144" name="テキスト ボックス 143"/>
        <xdr:cNvSpPr txBox="1"/>
      </xdr:nvSpPr>
      <xdr:spPr>
        <a:xfrm>
          <a:off x="863111" y="997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103353</xdr:rowOff>
    </xdr:from>
    <xdr:to>
      <xdr:col>24</xdr:col>
      <xdr:colOff>62865</xdr:colOff>
      <xdr:row>78</xdr:row>
      <xdr:rowOff>109159</xdr:rowOff>
    </xdr:to>
    <xdr:cxnSp macro="">
      <xdr:nvCxnSpPr>
        <xdr:cNvPr id="166" name="直線コネクタ 165"/>
        <xdr:cNvCxnSpPr/>
      </xdr:nvCxnSpPr>
      <xdr:spPr>
        <a:xfrm flipV="1">
          <a:off x="4633595" y="12447753"/>
          <a:ext cx="1270" cy="1034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112986</xdr:rowOff>
    </xdr:from>
    <xdr:ext cx="378565" cy="259045"/>
    <xdr:sp macro="" textlink="">
      <xdr:nvSpPr>
        <xdr:cNvPr id="167" name="維持補修費最小値テキスト"/>
        <xdr:cNvSpPr txBox="1"/>
      </xdr:nvSpPr>
      <xdr:spPr>
        <a:xfrm>
          <a:off x="4686300" y="13486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109159</xdr:rowOff>
    </xdr:from>
    <xdr:to>
      <xdr:col>24</xdr:col>
      <xdr:colOff>152400</xdr:colOff>
      <xdr:row>78</xdr:row>
      <xdr:rowOff>109159</xdr:rowOff>
    </xdr:to>
    <xdr:cxnSp macro="">
      <xdr:nvCxnSpPr>
        <xdr:cNvPr id="168" name="直線コネクタ 167"/>
        <xdr:cNvCxnSpPr/>
      </xdr:nvCxnSpPr>
      <xdr:spPr>
        <a:xfrm>
          <a:off x="4546600" y="1348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50030</xdr:rowOff>
    </xdr:from>
    <xdr:ext cx="534377" cy="259045"/>
    <xdr:sp macro="" textlink="">
      <xdr:nvSpPr>
        <xdr:cNvPr id="169" name="維持補修費最大値テキスト"/>
        <xdr:cNvSpPr txBox="1"/>
      </xdr:nvSpPr>
      <xdr:spPr>
        <a:xfrm>
          <a:off x="4686300" y="1222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103353</xdr:rowOff>
    </xdr:from>
    <xdr:to>
      <xdr:col>24</xdr:col>
      <xdr:colOff>152400</xdr:colOff>
      <xdr:row>72</xdr:row>
      <xdr:rowOff>103353</xdr:rowOff>
    </xdr:to>
    <xdr:cxnSp macro="">
      <xdr:nvCxnSpPr>
        <xdr:cNvPr id="170" name="直線コネクタ 169"/>
        <xdr:cNvCxnSpPr/>
      </xdr:nvCxnSpPr>
      <xdr:spPr>
        <a:xfrm>
          <a:off x="4546600" y="124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30246</xdr:rowOff>
    </xdr:from>
    <xdr:to>
      <xdr:col>24</xdr:col>
      <xdr:colOff>63500</xdr:colOff>
      <xdr:row>78</xdr:row>
      <xdr:rowOff>66914</xdr:rowOff>
    </xdr:to>
    <xdr:cxnSp macro="">
      <xdr:nvCxnSpPr>
        <xdr:cNvPr id="171" name="直線コネクタ 170"/>
        <xdr:cNvCxnSpPr/>
      </xdr:nvCxnSpPr>
      <xdr:spPr>
        <a:xfrm flipV="1">
          <a:off x="3797300" y="13403346"/>
          <a:ext cx="838200" cy="3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64502</xdr:rowOff>
    </xdr:from>
    <xdr:ext cx="469744" cy="259045"/>
    <xdr:sp macro="" textlink="">
      <xdr:nvSpPr>
        <xdr:cNvPr id="172" name="維持補修費平均値テキスト"/>
        <xdr:cNvSpPr txBox="1"/>
      </xdr:nvSpPr>
      <xdr:spPr>
        <a:xfrm>
          <a:off x="4686300" y="13094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41625</xdr:rowOff>
    </xdr:from>
    <xdr:to>
      <xdr:col>24</xdr:col>
      <xdr:colOff>114300</xdr:colOff>
      <xdr:row>77</xdr:row>
      <xdr:rowOff>143225</xdr:rowOff>
    </xdr:to>
    <xdr:sp macro="" textlink="">
      <xdr:nvSpPr>
        <xdr:cNvPr id="173" name="フローチャート: 判断 172"/>
        <xdr:cNvSpPr/>
      </xdr:nvSpPr>
      <xdr:spPr>
        <a:xfrm>
          <a:off x="4584700" y="132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19960</xdr:rowOff>
    </xdr:from>
    <xdr:to>
      <xdr:col>19</xdr:col>
      <xdr:colOff>177800</xdr:colOff>
      <xdr:row>78</xdr:row>
      <xdr:rowOff>66914</xdr:rowOff>
    </xdr:to>
    <xdr:cxnSp macro="">
      <xdr:nvCxnSpPr>
        <xdr:cNvPr id="174" name="直線コネクタ 173"/>
        <xdr:cNvCxnSpPr/>
      </xdr:nvCxnSpPr>
      <xdr:spPr>
        <a:xfrm>
          <a:off x="2908300" y="13393060"/>
          <a:ext cx="889000" cy="4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85426</xdr:rowOff>
    </xdr:from>
    <xdr:to>
      <xdr:col>20</xdr:col>
      <xdr:colOff>38100</xdr:colOff>
      <xdr:row>78</xdr:row>
      <xdr:rowOff>15576</xdr:rowOff>
    </xdr:to>
    <xdr:sp macro="" textlink="">
      <xdr:nvSpPr>
        <xdr:cNvPr id="175" name="フローチャート: 判断 174"/>
        <xdr:cNvSpPr/>
      </xdr:nvSpPr>
      <xdr:spPr>
        <a:xfrm>
          <a:off x="3746500" y="132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32103</xdr:rowOff>
    </xdr:from>
    <xdr:ext cx="469744" cy="259045"/>
    <xdr:sp macro="" textlink="">
      <xdr:nvSpPr>
        <xdr:cNvPr id="176" name="テキスト ボックス 175"/>
        <xdr:cNvSpPr txBox="1"/>
      </xdr:nvSpPr>
      <xdr:spPr>
        <a:xfrm>
          <a:off x="3562428" y="1306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19960</xdr:rowOff>
    </xdr:from>
    <xdr:to>
      <xdr:col>15</xdr:col>
      <xdr:colOff>50800</xdr:colOff>
      <xdr:row>78</xdr:row>
      <xdr:rowOff>34727</xdr:rowOff>
    </xdr:to>
    <xdr:cxnSp macro="">
      <xdr:nvCxnSpPr>
        <xdr:cNvPr id="177" name="直線コネクタ 176"/>
        <xdr:cNvCxnSpPr/>
      </xdr:nvCxnSpPr>
      <xdr:spPr>
        <a:xfrm flipV="1">
          <a:off x="2019300" y="13393060"/>
          <a:ext cx="889000" cy="1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96946</xdr:rowOff>
    </xdr:from>
    <xdr:to>
      <xdr:col>15</xdr:col>
      <xdr:colOff>101600</xdr:colOff>
      <xdr:row>78</xdr:row>
      <xdr:rowOff>27096</xdr:rowOff>
    </xdr:to>
    <xdr:sp macro="" textlink="">
      <xdr:nvSpPr>
        <xdr:cNvPr id="178" name="フローチャート: 判断 177"/>
        <xdr:cNvSpPr/>
      </xdr:nvSpPr>
      <xdr:spPr>
        <a:xfrm>
          <a:off x="2857500" y="13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43623</xdr:rowOff>
    </xdr:from>
    <xdr:ext cx="469744" cy="259045"/>
    <xdr:sp macro="" textlink="">
      <xdr:nvSpPr>
        <xdr:cNvPr id="179" name="テキスト ボックス 178"/>
        <xdr:cNvSpPr txBox="1"/>
      </xdr:nvSpPr>
      <xdr:spPr>
        <a:xfrm>
          <a:off x="2673428" y="1307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34727</xdr:rowOff>
    </xdr:from>
    <xdr:to>
      <xdr:col>10</xdr:col>
      <xdr:colOff>114300</xdr:colOff>
      <xdr:row>78</xdr:row>
      <xdr:rowOff>56581</xdr:rowOff>
    </xdr:to>
    <xdr:cxnSp macro="">
      <xdr:nvCxnSpPr>
        <xdr:cNvPr id="180" name="直線コネクタ 179"/>
        <xdr:cNvCxnSpPr/>
      </xdr:nvCxnSpPr>
      <xdr:spPr>
        <a:xfrm flipV="1">
          <a:off x="1130300" y="13407827"/>
          <a:ext cx="889000" cy="2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79435</xdr:rowOff>
    </xdr:from>
    <xdr:to>
      <xdr:col>10</xdr:col>
      <xdr:colOff>165100</xdr:colOff>
      <xdr:row>78</xdr:row>
      <xdr:rowOff>9585</xdr:rowOff>
    </xdr:to>
    <xdr:sp macro="" textlink="">
      <xdr:nvSpPr>
        <xdr:cNvPr id="181" name="フローチャート: 判断 180"/>
        <xdr:cNvSpPr/>
      </xdr:nvSpPr>
      <xdr:spPr>
        <a:xfrm>
          <a:off x="1968500" y="1328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26112</xdr:rowOff>
    </xdr:from>
    <xdr:ext cx="469744" cy="259045"/>
    <xdr:sp macro="" textlink="">
      <xdr:nvSpPr>
        <xdr:cNvPr id="182" name="テキスト ボックス 181"/>
        <xdr:cNvSpPr txBox="1"/>
      </xdr:nvSpPr>
      <xdr:spPr>
        <a:xfrm>
          <a:off x="1784428" y="1305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100330</xdr:rowOff>
    </xdr:from>
    <xdr:to>
      <xdr:col>6</xdr:col>
      <xdr:colOff>38100</xdr:colOff>
      <xdr:row>78</xdr:row>
      <xdr:rowOff>30480</xdr:rowOff>
    </xdr:to>
    <xdr:sp macro="" textlink="">
      <xdr:nvSpPr>
        <xdr:cNvPr id="183" name="フローチャート: 判断 182"/>
        <xdr:cNvSpPr/>
      </xdr:nvSpPr>
      <xdr:spPr>
        <a:xfrm>
          <a:off x="1079500" y="1330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47007</xdr:rowOff>
    </xdr:from>
    <xdr:ext cx="469744" cy="259045"/>
    <xdr:sp macro="" textlink="">
      <xdr:nvSpPr>
        <xdr:cNvPr id="184" name="テキスト ボックス 183"/>
        <xdr:cNvSpPr txBox="1"/>
      </xdr:nvSpPr>
      <xdr:spPr>
        <a:xfrm>
          <a:off x="895428" y="1307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150896</xdr:rowOff>
    </xdr:from>
    <xdr:to>
      <xdr:col>24</xdr:col>
      <xdr:colOff>114300</xdr:colOff>
      <xdr:row>78</xdr:row>
      <xdr:rowOff>81046</xdr:rowOff>
    </xdr:to>
    <xdr:sp macro="" textlink="">
      <xdr:nvSpPr>
        <xdr:cNvPr id="190" name="楕円 189"/>
        <xdr:cNvSpPr/>
      </xdr:nvSpPr>
      <xdr:spPr>
        <a:xfrm>
          <a:off x="4584700" y="1335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65823</xdr:rowOff>
    </xdr:from>
    <xdr:ext cx="469744" cy="259045"/>
    <xdr:sp macro="" textlink="">
      <xdr:nvSpPr>
        <xdr:cNvPr id="191" name="維持補修費該当値テキスト"/>
        <xdr:cNvSpPr txBox="1"/>
      </xdr:nvSpPr>
      <xdr:spPr>
        <a:xfrm>
          <a:off x="4686300" y="1326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16114</xdr:rowOff>
    </xdr:from>
    <xdr:to>
      <xdr:col>20</xdr:col>
      <xdr:colOff>38100</xdr:colOff>
      <xdr:row>78</xdr:row>
      <xdr:rowOff>117714</xdr:rowOff>
    </xdr:to>
    <xdr:sp macro="" textlink="">
      <xdr:nvSpPr>
        <xdr:cNvPr id="192" name="楕円 191"/>
        <xdr:cNvSpPr/>
      </xdr:nvSpPr>
      <xdr:spPr>
        <a:xfrm>
          <a:off x="3746500" y="1338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108841</xdr:rowOff>
    </xdr:from>
    <xdr:ext cx="469744" cy="259045"/>
    <xdr:sp macro="" textlink="">
      <xdr:nvSpPr>
        <xdr:cNvPr id="193" name="テキスト ボックス 192"/>
        <xdr:cNvSpPr txBox="1"/>
      </xdr:nvSpPr>
      <xdr:spPr>
        <a:xfrm>
          <a:off x="3562428" y="1348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140610</xdr:rowOff>
    </xdr:from>
    <xdr:to>
      <xdr:col>15</xdr:col>
      <xdr:colOff>101600</xdr:colOff>
      <xdr:row>78</xdr:row>
      <xdr:rowOff>70760</xdr:rowOff>
    </xdr:to>
    <xdr:sp macro="" textlink="">
      <xdr:nvSpPr>
        <xdr:cNvPr id="194" name="楕円 193"/>
        <xdr:cNvSpPr/>
      </xdr:nvSpPr>
      <xdr:spPr>
        <a:xfrm>
          <a:off x="2857500" y="133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61887</xdr:rowOff>
    </xdr:from>
    <xdr:ext cx="469744" cy="259045"/>
    <xdr:sp macro="" textlink="">
      <xdr:nvSpPr>
        <xdr:cNvPr id="195" name="テキスト ボックス 194"/>
        <xdr:cNvSpPr txBox="1"/>
      </xdr:nvSpPr>
      <xdr:spPr>
        <a:xfrm>
          <a:off x="2673428" y="1343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155377</xdr:rowOff>
    </xdr:from>
    <xdr:to>
      <xdr:col>10</xdr:col>
      <xdr:colOff>165100</xdr:colOff>
      <xdr:row>78</xdr:row>
      <xdr:rowOff>85527</xdr:rowOff>
    </xdr:to>
    <xdr:sp macro="" textlink="">
      <xdr:nvSpPr>
        <xdr:cNvPr id="196" name="楕円 195"/>
        <xdr:cNvSpPr/>
      </xdr:nvSpPr>
      <xdr:spPr>
        <a:xfrm>
          <a:off x="1968500" y="1335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76654</xdr:rowOff>
    </xdr:from>
    <xdr:ext cx="469744" cy="259045"/>
    <xdr:sp macro="" textlink="">
      <xdr:nvSpPr>
        <xdr:cNvPr id="197" name="テキスト ボックス 196"/>
        <xdr:cNvSpPr txBox="1"/>
      </xdr:nvSpPr>
      <xdr:spPr>
        <a:xfrm>
          <a:off x="1784428" y="13449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5781</xdr:rowOff>
    </xdr:from>
    <xdr:to>
      <xdr:col>6</xdr:col>
      <xdr:colOff>38100</xdr:colOff>
      <xdr:row>78</xdr:row>
      <xdr:rowOff>107381</xdr:rowOff>
    </xdr:to>
    <xdr:sp macro="" textlink="">
      <xdr:nvSpPr>
        <xdr:cNvPr id="198" name="楕円 197"/>
        <xdr:cNvSpPr/>
      </xdr:nvSpPr>
      <xdr:spPr>
        <a:xfrm>
          <a:off x="1079500" y="1337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98508</xdr:rowOff>
    </xdr:from>
    <xdr:ext cx="469744" cy="259045"/>
    <xdr:sp macro="" textlink="">
      <xdr:nvSpPr>
        <xdr:cNvPr id="199" name="テキスト ボックス 198"/>
        <xdr:cNvSpPr txBox="1"/>
      </xdr:nvSpPr>
      <xdr:spPr>
        <a:xfrm>
          <a:off x="895428" y="1347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2" name="テキスト ボックス 21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4" name="テキスト ボックス 21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6" name="テキスト ボックス 21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115263</xdr:rowOff>
    </xdr:from>
    <xdr:to>
      <xdr:col>24</xdr:col>
      <xdr:colOff>62865</xdr:colOff>
      <xdr:row>98</xdr:row>
      <xdr:rowOff>81865</xdr:rowOff>
    </xdr:to>
    <xdr:cxnSp macro="">
      <xdr:nvCxnSpPr>
        <xdr:cNvPr id="222" name="直線コネクタ 221"/>
        <xdr:cNvCxnSpPr/>
      </xdr:nvCxnSpPr>
      <xdr:spPr>
        <a:xfrm flipV="1">
          <a:off x="4633595" y="15545763"/>
          <a:ext cx="1270" cy="1338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85692</xdr:rowOff>
    </xdr:from>
    <xdr:ext cx="534377" cy="259045"/>
    <xdr:sp macro="" textlink="">
      <xdr:nvSpPr>
        <xdr:cNvPr id="223" name="扶助費最小値テキスト"/>
        <xdr:cNvSpPr txBox="1"/>
      </xdr:nvSpPr>
      <xdr:spPr>
        <a:xfrm>
          <a:off x="4686300" y="1688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81865</xdr:rowOff>
    </xdr:from>
    <xdr:to>
      <xdr:col>24</xdr:col>
      <xdr:colOff>152400</xdr:colOff>
      <xdr:row>98</xdr:row>
      <xdr:rowOff>81865</xdr:rowOff>
    </xdr:to>
    <xdr:cxnSp macro="">
      <xdr:nvCxnSpPr>
        <xdr:cNvPr id="224" name="直線コネクタ 223"/>
        <xdr:cNvCxnSpPr/>
      </xdr:nvCxnSpPr>
      <xdr:spPr>
        <a:xfrm>
          <a:off x="4546600" y="1688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61940</xdr:rowOff>
    </xdr:from>
    <xdr:ext cx="599010" cy="259045"/>
    <xdr:sp macro="" textlink="">
      <xdr:nvSpPr>
        <xdr:cNvPr id="225" name="扶助費最大値テキスト"/>
        <xdr:cNvSpPr txBox="1"/>
      </xdr:nvSpPr>
      <xdr:spPr>
        <a:xfrm>
          <a:off x="4686300" y="1532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115263</xdr:rowOff>
    </xdr:from>
    <xdr:to>
      <xdr:col>24</xdr:col>
      <xdr:colOff>152400</xdr:colOff>
      <xdr:row>90</xdr:row>
      <xdr:rowOff>115263</xdr:rowOff>
    </xdr:to>
    <xdr:cxnSp macro="">
      <xdr:nvCxnSpPr>
        <xdr:cNvPr id="226" name="直線コネクタ 225"/>
        <xdr:cNvCxnSpPr/>
      </xdr:nvCxnSpPr>
      <xdr:spPr>
        <a:xfrm>
          <a:off x="4546600" y="1554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154513</xdr:rowOff>
    </xdr:from>
    <xdr:to>
      <xdr:col>24</xdr:col>
      <xdr:colOff>63500</xdr:colOff>
      <xdr:row>96</xdr:row>
      <xdr:rowOff>29857</xdr:rowOff>
    </xdr:to>
    <xdr:cxnSp macro="">
      <xdr:nvCxnSpPr>
        <xdr:cNvPr id="227" name="直線コネクタ 226"/>
        <xdr:cNvCxnSpPr/>
      </xdr:nvCxnSpPr>
      <xdr:spPr>
        <a:xfrm flipV="1">
          <a:off x="3797300" y="16442263"/>
          <a:ext cx="838200" cy="4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112875</xdr:rowOff>
    </xdr:from>
    <xdr:ext cx="534377" cy="259045"/>
    <xdr:sp macro="" textlink="">
      <xdr:nvSpPr>
        <xdr:cNvPr id="228" name="扶助費平均値テキスト"/>
        <xdr:cNvSpPr txBox="1"/>
      </xdr:nvSpPr>
      <xdr:spPr>
        <a:xfrm>
          <a:off x="4686300" y="16229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89998</xdr:rowOff>
    </xdr:from>
    <xdr:to>
      <xdr:col>24</xdr:col>
      <xdr:colOff>114300</xdr:colOff>
      <xdr:row>96</xdr:row>
      <xdr:rowOff>20148</xdr:rowOff>
    </xdr:to>
    <xdr:sp macro="" textlink="">
      <xdr:nvSpPr>
        <xdr:cNvPr id="229" name="フローチャート: 判断 228"/>
        <xdr:cNvSpPr/>
      </xdr:nvSpPr>
      <xdr:spPr>
        <a:xfrm>
          <a:off x="4584700" y="163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29857</xdr:rowOff>
    </xdr:from>
    <xdr:to>
      <xdr:col>19</xdr:col>
      <xdr:colOff>177800</xdr:colOff>
      <xdr:row>96</xdr:row>
      <xdr:rowOff>70183</xdr:rowOff>
    </xdr:to>
    <xdr:cxnSp macro="">
      <xdr:nvCxnSpPr>
        <xdr:cNvPr id="230" name="直線コネクタ 229"/>
        <xdr:cNvCxnSpPr/>
      </xdr:nvCxnSpPr>
      <xdr:spPr>
        <a:xfrm flipV="1">
          <a:off x="2908300" y="16489057"/>
          <a:ext cx="889000" cy="4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118413</xdr:rowOff>
    </xdr:from>
    <xdr:to>
      <xdr:col>20</xdr:col>
      <xdr:colOff>38100</xdr:colOff>
      <xdr:row>96</xdr:row>
      <xdr:rowOff>48563</xdr:rowOff>
    </xdr:to>
    <xdr:sp macro="" textlink="">
      <xdr:nvSpPr>
        <xdr:cNvPr id="231" name="フローチャート: 判断 230"/>
        <xdr:cNvSpPr/>
      </xdr:nvSpPr>
      <xdr:spPr>
        <a:xfrm>
          <a:off x="37465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65090</xdr:rowOff>
    </xdr:from>
    <xdr:ext cx="534377" cy="259045"/>
    <xdr:sp macro="" textlink="">
      <xdr:nvSpPr>
        <xdr:cNvPr id="232" name="テキスト ボックス 231"/>
        <xdr:cNvSpPr txBox="1"/>
      </xdr:nvSpPr>
      <xdr:spPr>
        <a:xfrm>
          <a:off x="3530111" y="1618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70183</xdr:rowOff>
    </xdr:from>
    <xdr:to>
      <xdr:col>15</xdr:col>
      <xdr:colOff>50800</xdr:colOff>
      <xdr:row>96</xdr:row>
      <xdr:rowOff>135654</xdr:rowOff>
    </xdr:to>
    <xdr:cxnSp macro="">
      <xdr:nvCxnSpPr>
        <xdr:cNvPr id="233" name="直線コネクタ 232"/>
        <xdr:cNvCxnSpPr/>
      </xdr:nvCxnSpPr>
      <xdr:spPr>
        <a:xfrm flipV="1">
          <a:off x="2019300" y="16529383"/>
          <a:ext cx="889000" cy="6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48050</xdr:rowOff>
    </xdr:from>
    <xdr:to>
      <xdr:col>15</xdr:col>
      <xdr:colOff>101600</xdr:colOff>
      <xdr:row>96</xdr:row>
      <xdr:rowOff>149650</xdr:rowOff>
    </xdr:to>
    <xdr:sp macro="" textlink="">
      <xdr:nvSpPr>
        <xdr:cNvPr id="234" name="フローチャート: 判断 233"/>
        <xdr:cNvSpPr/>
      </xdr:nvSpPr>
      <xdr:spPr>
        <a:xfrm>
          <a:off x="2857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140777</xdr:rowOff>
    </xdr:from>
    <xdr:ext cx="534377" cy="259045"/>
    <xdr:sp macro="" textlink="">
      <xdr:nvSpPr>
        <xdr:cNvPr id="235" name="テキスト ボックス 234"/>
        <xdr:cNvSpPr txBox="1"/>
      </xdr:nvSpPr>
      <xdr:spPr>
        <a:xfrm>
          <a:off x="2641111" y="1659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135654</xdr:rowOff>
    </xdr:from>
    <xdr:to>
      <xdr:col>10</xdr:col>
      <xdr:colOff>114300</xdr:colOff>
      <xdr:row>97</xdr:row>
      <xdr:rowOff>44693</xdr:rowOff>
    </xdr:to>
    <xdr:cxnSp macro="">
      <xdr:nvCxnSpPr>
        <xdr:cNvPr id="236" name="直線コネクタ 235"/>
        <xdr:cNvCxnSpPr/>
      </xdr:nvCxnSpPr>
      <xdr:spPr>
        <a:xfrm flipV="1">
          <a:off x="1130300" y="16594854"/>
          <a:ext cx="889000" cy="8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115807</xdr:rowOff>
    </xdr:from>
    <xdr:to>
      <xdr:col>10</xdr:col>
      <xdr:colOff>165100</xdr:colOff>
      <xdr:row>97</xdr:row>
      <xdr:rowOff>45957</xdr:rowOff>
    </xdr:to>
    <xdr:sp macro="" textlink="">
      <xdr:nvSpPr>
        <xdr:cNvPr id="237" name="フローチャート: 判断 236"/>
        <xdr:cNvSpPr/>
      </xdr:nvSpPr>
      <xdr:spPr>
        <a:xfrm>
          <a:off x="1968500" y="1657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37084</xdr:rowOff>
    </xdr:from>
    <xdr:ext cx="534377" cy="259045"/>
    <xdr:sp macro="" textlink="">
      <xdr:nvSpPr>
        <xdr:cNvPr id="238" name="テキスト ボックス 237"/>
        <xdr:cNvSpPr txBox="1"/>
      </xdr:nvSpPr>
      <xdr:spPr>
        <a:xfrm>
          <a:off x="1752111" y="1666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55273</xdr:rowOff>
    </xdr:from>
    <xdr:to>
      <xdr:col>6</xdr:col>
      <xdr:colOff>38100</xdr:colOff>
      <xdr:row>97</xdr:row>
      <xdr:rowOff>156873</xdr:rowOff>
    </xdr:to>
    <xdr:sp macro="" textlink="">
      <xdr:nvSpPr>
        <xdr:cNvPr id="239" name="フローチャート: 判断 238"/>
        <xdr:cNvSpPr/>
      </xdr:nvSpPr>
      <xdr:spPr>
        <a:xfrm>
          <a:off x="1079500" y="1668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148000</xdr:rowOff>
    </xdr:from>
    <xdr:ext cx="534377" cy="259045"/>
    <xdr:sp macro="" textlink="">
      <xdr:nvSpPr>
        <xdr:cNvPr id="240" name="テキスト ボックス 239"/>
        <xdr:cNvSpPr txBox="1"/>
      </xdr:nvSpPr>
      <xdr:spPr>
        <a:xfrm>
          <a:off x="863111" y="1677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103713</xdr:rowOff>
    </xdr:from>
    <xdr:to>
      <xdr:col>24</xdr:col>
      <xdr:colOff>114300</xdr:colOff>
      <xdr:row>96</xdr:row>
      <xdr:rowOff>33863</xdr:rowOff>
    </xdr:to>
    <xdr:sp macro="" textlink="">
      <xdr:nvSpPr>
        <xdr:cNvPr id="246" name="楕円 245"/>
        <xdr:cNvSpPr/>
      </xdr:nvSpPr>
      <xdr:spPr>
        <a:xfrm>
          <a:off x="4584700" y="1639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82140</xdr:rowOff>
    </xdr:from>
    <xdr:ext cx="534377" cy="259045"/>
    <xdr:sp macro="" textlink="">
      <xdr:nvSpPr>
        <xdr:cNvPr id="247" name="扶助費該当値テキスト"/>
        <xdr:cNvSpPr txBox="1"/>
      </xdr:nvSpPr>
      <xdr:spPr>
        <a:xfrm>
          <a:off x="4686300" y="1636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150507</xdr:rowOff>
    </xdr:from>
    <xdr:to>
      <xdr:col>20</xdr:col>
      <xdr:colOff>38100</xdr:colOff>
      <xdr:row>96</xdr:row>
      <xdr:rowOff>80657</xdr:rowOff>
    </xdr:to>
    <xdr:sp macro="" textlink="">
      <xdr:nvSpPr>
        <xdr:cNvPr id="248" name="楕円 247"/>
        <xdr:cNvSpPr/>
      </xdr:nvSpPr>
      <xdr:spPr>
        <a:xfrm>
          <a:off x="3746500" y="1643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71784</xdr:rowOff>
    </xdr:from>
    <xdr:ext cx="534377" cy="259045"/>
    <xdr:sp macro="" textlink="">
      <xdr:nvSpPr>
        <xdr:cNvPr id="249" name="テキスト ボックス 248"/>
        <xdr:cNvSpPr txBox="1"/>
      </xdr:nvSpPr>
      <xdr:spPr>
        <a:xfrm>
          <a:off x="3530111" y="1653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19383</xdr:rowOff>
    </xdr:from>
    <xdr:to>
      <xdr:col>15</xdr:col>
      <xdr:colOff>101600</xdr:colOff>
      <xdr:row>96</xdr:row>
      <xdr:rowOff>120983</xdr:rowOff>
    </xdr:to>
    <xdr:sp macro="" textlink="">
      <xdr:nvSpPr>
        <xdr:cNvPr id="250" name="楕円 249"/>
        <xdr:cNvSpPr/>
      </xdr:nvSpPr>
      <xdr:spPr>
        <a:xfrm>
          <a:off x="2857500" y="1647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137510</xdr:rowOff>
    </xdr:from>
    <xdr:ext cx="534377" cy="259045"/>
    <xdr:sp macro="" textlink="">
      <xdr:nvSpPr>
        <xdr:cNvPr id="251" name="テキスト ボックス 250"/>
        <xdr:cNvSpPr txBox="1"/>
      </xdr:nvSpPr>
      <xdr:spPr>
        <a:xfrm>
          <a:off x="2641111" y="1625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84854</xdr:rowOff>
    </xdr:from>
    <xdr:to>
      <xdr:col>10</xdr:col>
      <xdr:colOff>165100</xdr:colOff>
      <xdr:row>97</xdr:row>
      <xdr:rowOff>15004</xdr:rowOff>
    </xdr:to>
    <xdr:sp macro="" textlink="">
      <xdr:nvSpPr>
        <xdr:cNvPr id="252" name="楕円 251"/>
        <xdr:cNvSpPr/>
      </xdr:nvSpPr>
      <xdr:spPr>
        <a:xfrm>
          <a:off x="1968500" y="1654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31531</xdr:rowOff>
    </xdr:from>
    <xdr:ext cx="534377" cy="259045"/>
    <xdr:sp macro="" textlink="">
      <xdr:nvSpPr>
        <xdr:cNvPr id="253" name="テキスト ボックス 252"/>
        <xdr:cNvSpPr txBox="1"/>
      </xdr:nvSpPr>
      <xdr:spPr>
        <a:xfrm>
          <a:off x="1752111" y="1631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165343</xdr:rowOff>
    </xdr:from>
    <xdr:to>
      <xdr:col>6</xdr:col>
      <xdr:colOff>38100</xdr:colOff>
      <xdr:row>97</xdr:row>
      <xdr:rowOff>95493</xdr:rowOff>
    </xdr:to>
    <xdr:sp macro="" textlink="">
      <xdr:nvSpPr>
        <xdr:cNvPr id="254" name="楕円 253"/>
        <xdr:cNvSpPr/>
      </xdr:nvSpPr>
      <xdr:spPr>
        <a:xfrm>
          <a:off x="1079500" y="1662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112020</xdr:rowOff>
    </xdr:from>
    <xdr:ext cx="534377" cy="259045"/>
    <xdr:sp macro="" textlink="">
      <xdr:nvSpPr>
        <xdr:cNvPr id="255" name="テキスト ボックス 254"/>
        <xdr:cNvSpPr txBox="1"/>
      </xdr:nvSpPr>
      <xdr:spPr>
        <a:xfrm>
          <a:off x="863111" y="1639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9" name="テキスト ボックス 26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1" name="テキスト ボックス 27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3" name="テキスト ボックス 27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39094</xdr:rowOff>
    </xdr:from>
    <xdr:to>
      <xdr:col>54</xdr:col>
      <xdr:colOff>189865</xdr:colOff>
      <xdr:row>38</xdr:row>
      <xdr:rowOff>66222</xdr:rowOff>
    </xdr:to>
    <xdr:cxnSp macro="">
      <xdr:nvCxnSpPr>
        <xdr:cNvPr id="281" name="直線コネクタ 280"/>
        <xdr:cNvCxnSpPr/>
      </xdr:nvCxnSpPr>
      <xdr:spPr>
        <a:xfrm flipV="1">
          <a:off x="10475595" y="5182594"/>
          <a:ext cx="1270" cy="1398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70049</xdr:rowOff>
    </xdr:from>
    <xdr:ext cx="534377" cy="259045"/>
    <xdr:sp macro="" textlink="">
      <xdr:nvSpPr>
        <xdr:cNvPr id="282" name="補助費等最小値テキスト"/>
        <xdr:cNvSpPr txBox="1"/>
      </xdr:nvSpPr>
      <xdr:spPr>
        <a:xfrm>
          <a:off x="10528300" y="658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66222</xdr:rowOff>
    </xdr:from>
    <xdr:to>
      <xdr:col>55</xdr:col>
      <xdr:colOff>88900</xdr:colOff>
      <xdr:row>38</xdr:row>
      <xdr:rowOff>66222</xdr:rowOff>
    </xdr:to>
    <xdr:cxnSp macro="">
      <xdr:nvCxnSpPr>
        <xdr:cNvPr id="283" name="直線コネクタ 282"/>
        <xdr:cNvCxnSpPr/>
      </xdr:nvCxnSpPr>
      <xdr:spPr>
        <a:xfrm>
          <a:off x="10388600" y="658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157221</xdr:rowOff>
    </xdr:from>
    <xdr:ext cx="599010" cy="259045"/>
    <xdr:sp macro="" textlink="">
      <xdr:nvSpPr>
        <xdr:cNvPr id="284" name="補助費等最大値テキスト"/>
        <xdr:cNvSpPr txBox="1"/>
      </xdr:nvSpPr>
      <xdr:spPr>
        <a:xfrm>
          <a:off x="10528300" y="4957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39094</xdr:rowOff>
    </xdr:from>
    <xdr:to>
      <xdr:col>55</xdr:col>
      <xdr:colOff>88900</xdr:colOff>
      <xdr:row>30</xdr:row>
      <xdr:rowOff>39094</xdr:rowOff>
    </xdr:to>
    <xdr:cxnSp macro="">
      <xdr:nvCxnSpPr>
        <xdr:cNvPr id="285" name="直線コネクタ 284"/>
        <xdr:cNvCxnSpPr/>
      </xdr:nvCxnSpPr>
      <xdr:spPr>
        <a:xfrm>
          <a:off x="10388600" y="5182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136499</xdr:rowOff>
    </xdr:from>
    <xdr:to>
      <xdr:col>55</xdr:col>
      <xdr:colOff>0</xdr:colOff>
      <xdr:row>36</xdr:row>
      <xdr:rowOff>61497</xdr:rowOff>
    </xdr:to>
    <xdr:cxnSp macro="">
      <xdr:nvCxnSpPr>
        <xdr:cNvPr id="286" name="直線コネクタ 285"/>
        <xdr:cNvCxnSpPr/>
      </xdr:nvCxnSpPr>
      <xdr:spPr>
        <a:xfrm flipV="1">
          <a:off x="9639300" y="6137249"/>
          <a:ext cx="838200" cy="9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126001</xdr:rowOff>
    </xdr:from>
    <xdr:ext cx="534377" cy="259045"/>
    <xdr:sp macro="" textlink="">
      <xdr:nvSpPr>
        <xdr:cNvPr id="287" name="補助費等平均値テキスト"/>
        <xdr:cNvSpPr txBox="1"/>
      </xdr:nvSpPr>
      <xdr:spPr>
        <a:xfrm>
          <a:off x="10528300" y="6126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147574</xdr:rowOff>
    </xdr:from>
    <xdr:to>
      <xdr:col>55</xdr:col>
      <xdr:colOff>50800</xdr:colOff>
      <xdr:row>36</xdr:row>
      <xdr:rowOff>77724</xdr:rowOff>
    </xdr:to>
    <xdr:sp macro="" textlink="">
      <xdr:nvSpPr>
        <xdr:cNvPr id="288" name="フローチャート: 判断 287"/>
        <xdr:cNvSpPr/>
      </xdr:nvSpPr>
      <xdr:spPr>
        <a:xfrm>
          <a:off x="10426700" y="61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41326</xdr:rowOff>
    </xdr:from>
    <xdr:to>
      <xdr:col>50</xdr:col>
      <xdr:colOff>114300</xdr:colOff>
      <xdr:row>36</xdr:row>
      <xdr:rowOff>61497</xdr:rowOff>
    </xdr:to>
    <xdr:cxnSp macro="">
      <xdr:nvCxnSpPr>
        <xdr:cNvPr id="289" name="直線コネクタ 288"/>
        <xdr:cNvCxnSpPr/>
      </xdr:nvCxnSpPr>
      <xdr:spPr>
        <a:xfrm>
          <a:off x="8750300" y="6042076"/>
          <a:ext cx="889000" cy="19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6114</xdr:rowOff>
    </xdr:from>
    <xdr:to>
      <xdr:col>50</xdr:col>
      <xdr:colOff>165100</xdr:colOff>
      <xdr:row>36</xdr:row>
      <xdr:rowOff>107714</xdr:rowOff>
    </xdr:to>
    <xdr:sp macro="" textlink="">
      <xdr:nvSpPr>
        <xdr:cNvPr id="290" name="フローチャート: 判断 289"/>
        <xdr:cNvSpPr/>
      </xdr:nvSpPr>
      <xdr:spPr>
        <a:xfrm>
          <a:off x="9588500" y="617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124241</xdr:rowOff>
    </xdr:from>
    <xdr:ext cx="534377" cy="259045"/>
    <xdr:sp macro="" textlink="">
      <xdr:nvSpPr>
        <xdr:cNvPr id="291" name="テキスト ボックス 290"/>
        <xdr:cNvSpPr txBox="1"/>
      </xdr:nvSpPr>
      <xdr:spPr>
        <a:xfrm>
          <a:off x="9372111" y="595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41326</xdr:rowOff>
    </xdr:from>
    <xdr:to>
      <xdr:col>45</xdr:col>
      <xdr:colOff>177800</xdr:colOff>
      <xdr:row>35</xdr:row>
      <xdr:rowOff>65753</xdr:rowOff>
    </xdr:to>
    <xdr:cxnSp macro="">
      <xdr:nvCxnSpPr>
        <xdr:cNvPr id="292" name="直線コネクタ 291"/>
        <xdr:cNvCxnSpPr/>
      </xdr:nvCxnSpPr>
      <xdr:spPr>
        <a:xfrm flipV="1">
          <a:off x="7861300" y="6042076"/>
          <a:ext cx="889000" cy="2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164719</xdr:rowOff>
    </xdr:from>
    <xdr:to>
      <xdr:col>46</xdr:col>
      <xdr:colOff>38100</xdr:colOff>
      <xdr:row>36</xdr:row>
      <xdr:rowOff>94869</xdr:rowOff>
    </xdr:to>
    <xdr:sp macro="" textlink="">
      <xdr:nvSpPr>
        <xdr:cNvPr id="293" name="フローチャート: 判断 292"/>
        <xdr:cNvSpPr/>
      </xdr:nvSpPr>
      <xdr:spPr>
        <a:xfrm>
          <a:off x="8699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85996</xdr:rowOff>
    </xdr:from>
    <xdr:ext cx="534377" cy="259045"/>
    <xdr:sp macro="" textlink="">
      <xdr:nvSpPr>
        <xdr:cNvPr id="294" name="テキスト ボックス 293"/>
        <xdr:cNvSpPr txBox="1"/>
      </xdr:nvSpPr>
      <xdr:spPr>
        <a:xfrm>
          <a:off x="8483111" y="625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64360</xdr:rowOff>
    </xdr:from>
    <xdr:to>
      <xdr:col>41</xdr:col>
      <xdr:colOff>50800</xdr:colOff>
      <xdr:row>35</xdr:row>
      <xdr:rowOff>65753</xdr:rowOff>
    </xdr:to>
    <xdr:cxnSp macro="">
      <xdr:nvCxnSpPr>
        <xdr:cNvPr id="295" name="直線コネクタ 294"/>
        <xdr:cNvCxnSpPr/>
      </xdr:nvCxnSpPr>
      <xdr:spPr>
        <a:xfrm>
          <a:off x="6972300" y="6065110"/>
          <a:ext cx="889000" cy="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12319</xdr:rowOff>
    </xdr:from>
    <xdr:to>
      <xdr:col>41</xdr:col>
      <xdr:colOff>101600</xdr:colOff>
      <xdr:row>36</xdr:row>
      <xdr:rowOff>113919</xdr:rowOff>
    </xdr:to>
    <xdr:sp macro="" textlink="">
      <xdr:nvSpPr>
        <xdr:cNvPr id="296" name="フローチャート: 判断 295"/>
        <xdr:cNvSpPr/>
      </xdr:nvSpPr>
      <xdr:spPr>
        <a:xfrm>
          <a:off x="7810500" y="618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105046</xdr:rowOff>
    </xdr:from>
    <xdr:ext cx="534377" cy="259045"/>
    <xdr:sp macro="" textlink="">
      <xdr:nvSpPr>
        <xdr:cNvPr id="297" name="テキスト ボックス 296"/>
        <xdr:cNvSpPr txBox="1"/>
      </xdr:nvSpPr>
      <xdr:spPr>
        <a:xfrm>
          <a:off x="7594111" y="627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29018</xdr:rowOff>
    </xdr:from>
    <xdr:to>
      <xdr:col>36</xdr:col>
      <xdr:colOff>165100</xdr:colOff>
      <xdr:row>36</xdr:row>
      <xdr:rowOff>130618</xdr:rowOff>
    </xdr:to>
    <xdr:sp macro="" textlink="">
      <xdr:nvSpPr>
        <xdr:cNvPr id="298" name="フローチャート: 判断 297"/>
        <xdr:cNvSpPr/>
      </xdr:nvSpPr>
      <xdr:spPr>
        <a:xfrm>
          <a:off x="6921500" y="620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121745</xdr:rowOff>
    </xdr:from>
    <xdr:ext cx="534377" cy="259045"/>
    <xdr:sp macro="" textlink="">
      <xdr:nvSpPr>
        <xdr:cNvPr id="299" name="テキスト ボックス 298"/>
        <xdr:cNvSpPr txBox="1"/>
      </xdr:nvSpPr>
      <xdr:spPr>
        <a:xfrm>
          <a:off x="6705111" y="629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85699</xdr:rowOff>
    </xdr:from>
    <xdr:to>
      <xdr:col>55</xdr:col>
      <xdr:colOff>50800</xdr:colOff>
      <xdr:row>36</xdr:row>
      <xdr:rowOff>15849</xdr:rowOff>
    </xdr:to>
    <xdr:sp macro="" textlink="">
      <xdr:nvSpPr>
        <xdr:cNvPr id="305" name="楕円 304"/>
        <xdr:cNvSpPr/>
      </xdr:nvSpPr>
      <xdr:spPr>
        <a:xfrm>
          <a:off x="10426700" y="608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108576</xdr:rowOff>
    </xdr:from>
    <xdr:ext cx="534377" cy="259045"/>
    <xdr:sp macro="" textlink="">
      <xdr:nvSpPr>
        <xdr:cNvPr id="306" name="補助費等該当値テキスト"/>
        <xdr:cNvSpPr txBox="1"/>
      </xdr:nvSpPr>
      <xdr:spPr>
        <a:xfrm>
          <a:off x="10528300" y="593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10697</xdr:rowOff>
    </xdr:from>
    <xdr:to>
      <xdr:col>50</xdr:col>
      <xdr:colOff>165100</xdr:colOff>
      <xdr:row>36</xdr:row>
      <xdr:rowOff>112297</xdr:rowOff>
    </xdr:to>
    <xdr:sp macro="" textlink="">
      <xdr:nvSpPr>
        <xdr:cNvPr id="307" name="楕円 306"/>
        <xdr:cNvSpPr/>
      </xdr:nvSpPr>
      <xdr:spPr>
        <a:xfrm>
          <a:off x="9588500" y="618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103424</xdr:rowOff>
    </xdr:from>
    <xdr:ext cx="534377" cy="259045"/>
    <xdr:sp macro="" textlink="">
      <xdr:nvSpPr>
        <xdr:cNvPr id="308" name="テキスト ボックス 307"/>
        <xdr:cNvSpPr txBox="1"/>
      </xdr:nvSpPr>
      <xdr:spPr>
        <a:xfrm>
          <a:off x="9372111" y="627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161976</xdr:rowOff>
    </xdr:from>
    <xdr:to>
      <xdr:col>46</xdr:col>
      <xdr:colOff>38100</xdr:colOff>
      <xdr:row>35</xdr:row>
      <xdr:rowOff>92126</xdr:rowOff>
    </xdr:to>
    <xdr:sp macro="" textlink="">
      <xdr:nvSpPr>
        <xdr:cNvPr id="309" name="楕円 308"/>
        <xdr:cNvSpPr/>
      </xdr:nvSpPr>
      <xdr:spPr>
        <a:xfrm>
          <a:off x="8699500" y="599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108653</xdr:rowOff>
    </xdr:from>
    <xdr:ext cx="534377" cy="259045"/>
    <xdr:sp macro="" textlink="">
      <xdr:nvSpPr>
        <xdr:cNvPr id="310" name="テキスト ボックス 309"/>
        <xdr:cNvSpPr txBox="1"/>
      </xdr:nvSpPr>
      <xdr:spPr>
        <a:xfrm>
          <a:off x="8483111" y="576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14953</xdr:rowOff>
    </xdr:from>
    <xdr:to>
      <xdr:col>41</xdr:col>
      <xdr:colOff>101600</xdr:colOff>
      <xdr:row>35</xdr:row>
      <xdr:rowOff>116553</xdr:rowOff>
    </xdr:to>
    <xdr:sp macro="" textlink="">
      <xdr:nvSpPr>
        <xdr:cNvPr id="311" name="楕円 310"/>
        <xdr:cNvSpPr/>
      </xdr:nvSpPr>
      <xdr:spPr>
        <a:xfrm>
          <a:off x="7810500" y="601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133080</xdr:rowOff>
    </xdr:from>
    <xdr:ext cx="534377" cy="259045"/>
    <xdr:sp macro="" textlink="">
      <xdr:nvSpPr>
        <xdr:cNvPr id="312" name="テキスト ボックス 311"/>
        <xdr:cNvSpPr txBox="1"/>
      </xdr:nvSpPr>
      <xdr:spPr>
        <a:xfrm>
          <a:off x="7594111" y="579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13560</xdr:rowOff>
    </xdr:from>
    <xdr:to>
      <xdr:col>36</xdr:col>
      <xdr:colOff>165100</xdr:colOff>
      <xdr:row>35</xdr:row>
      <xdr:rowOff>115160</xdr:rowOff>
    </xdr:to>
    <xdr:sp macro="" textlink="">
      <xdr:nvSpPr>
        <xdr:cNvPr id="313" name="楕円 312"/>
        <xdr:cNvSpPr/>
      </xdr:nvSpPr>
      <xdr:spPr>
        <a:xfrm>
          <a:off x="6921500" y="601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131687</xdr:rowOff>
    </xdr:from>
    <xdr:ext cx="534377" cy="259045"/>
    <xdr:sp macro="" textlink="">
      <xdr:nvSpPr>
        <xdr:cNvPr id="314" name="テキスト ボックス 313"/>
        <xdr:cNvSpPr txBox="1"/>
      </xdr:nvSpPr>
      <xdr:spPr>
        <a:xfrm>
          <a:off x="6705111" y="578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60245</xdr:rowOff>
    </xdr:from>
    <xdr:to>
      <xdr:col>54</xdr:col>
      <xdr:colOff>189865</xdr:colOff>
      <xdr:row>58</xdr:row>
      <xdr:rowOff>118038</xdr:rowOff>
    </xdr:to>
    <xdr:cxnSp macro="">
      <xdr:nvCxnSpPr>
        <xdr:cNvPr id="340" name="直線コネクタ 339"/>
        <xdr:cNvCxnSpPr/>
      </xdr:nvCxnSpPr>
      <xdr:spPr>
        <a:xfrm flipV="1">
          <a:off x="10475595" y="8804195"/>
          <a:ext cx="1270" cy="1257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121865</xdr:rowOff>
    </xdr:from>
    <xdr:ext cx="534377" cy="259045"/>
    <xdr:sp macro="" textlink="">
      <xdr:nvSpPr>
        <xdr:cNvPr id="341" name="普通建設事業費最小値テキスト"/>
        <xdr:cNvSpPr txBox="1"/>
      </xdr:nvSpPr>
      <xdr:spPr>
        <a:xfrm>
          <a:off x="10528300" y="1006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118038</xdr:rowOff>
    </xdr:from>
    <xdr:to>
      <xdr:col>55</xdr:col>
      <xdr:colOff>88900</xdr:colOff>
      <xdr:row>58</xdr:row>
      <xdr:rowOff>118038</xdr:rowOff>
    </xdr:to>
    <xdr:cxnSp macro="">
      <xdr:nvCxnSpPr>
        <xdr:cNvPr id="342" name="直線コネクタ 341"/>
        <xdr:cNvCxnSpPr/>
      </xdr:nvCxnSpPr>
      <xdr:spPr>
        <a:xfrm>
          <a:off x="10388600" y="10062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6922</xdr:rowOff>
    </xdr:from>
    <xdr:ext cx="599010" cy="259045"/>
    <xdr:sp macro="" textlink="">
      <xdr:nvSpPr>
        <xdr:cNvPr id="343" name="普通建設事業費最大値テキスト"/>
        <xdr:cNvSpPr txBox="1"/>
      </xdr:nvSpPr>
      <xdr:spPr>
        <a:xfrm>
          <a:off x="10528300" y="857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60245</xdr:rowOff>
    </xdr:from>
    <xdr:to>
      <xdr:col>55</xdr:col>
      <xdr:colOff>88900</xdr:colOff>
      <xdr:row>51</xdr:row>
      <xdr:rowOff>60245</xdr:rowOff>
    </xdr:to>
    <xdr:cxnSp macro="">
      <xdr:nvCxnSpPr>
        <xdr:cNvPr id="344" name="直線コネクタ 343"/>
        <xdr:cNvCxnSpPr/>
      </xdr:nvCxnSpPr>
      <xdr:spPr>
        <a:xfrm>
          <a:off x="10388600" y="88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116644</xdr:rowOff>
    </xdr:from>
    <xdr:to>
      <xdr:col>55</xdr:col>
      <xdr:colOff>0</xdr:colOff>
      <xdr:row>58</xdr:row>
      <xdr:rowOff>57655</xdr:rowOff>
    </xdr:to>
    <xdr:cxnSp macro="">
      <xdr:nvCxnSpPr>
        <xdr:cNvPr id="345" name="直線コネクタ 344"/>
        <xdr:cNvCxnSpPr/>
      </xdr:nvCxnSpPr>
      <xdr:spPr>
        <a:xfrm>
          <a:off x="9639300" y="9889294"/>
          <a:ext cx="838200" cy="11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1233</xdr:rowOff>
    </xdr:from>
    <xdr:ext cx="534377" cy="259045"/>
    <xdr:sp macro="" textlink="">
      <xdr:nvSpPr>
        <xdr:cNvPr id="346" name="普通建設事業費平均値テキスト"/>
        <xdr:cNvSpPr txBox="1"/>
      </xdr:nvSpPr>
      <xdr:spPr>
        <a:xfrm>
          <a:off x="10528300" y="94309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149806</xdr:rowOff>
    </xdr:from>
    <xdr:to>
      <xdr:col>55</xdr:col>
      <xdr:colOff>50800</xdr:colOff>
      <xdr:row>56</xdr:row>
      <xdr:rowOff>79956</xdr:rowOff>
    </xdr:to>
    <xdr:sp macro="" textlink="">
      <xdr:nvSpPr>
        <xdr:cNvPr id="347" name="フローチャート: 判断 346"/>
        <xdr:cNvSpPr/>
      </xdr:nvSpPr>
      <xdr:spPr>
        <a:xfrm>
          <a:off x="104267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11564</xdr:rowOff>
    </xdr:from>
    <xdr:to>
      <xdr:col>50</xdr:col>
      <xdr:colOff>114300</xdr:colOff>
      <xdr:row>57</xdr:row>
      <xdr:rowOff>116644</xdr:rowOff>
    </xdr:to>
    <xdr:cxnSp macro="">
      <xdr:nvCxnSpPr>
        <xdr:cNvPr id="348" name="直線コネクタ 347"/>
        <xdr:cNvCxnSpPr/>
      </xdr:nvCxnSpPr>
      <xdr:spPr>
        <a:xfrm>
          <a:off x="8750300" y="9784214"/>
          <a:ext cx="889000" cy="10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112064</xdr:rowOff>
    </xdr:from>
    <xdr:to>
      <xdr:col>50</xdr:col>
      <xdr:colOff>165100</xdr:colOff>
      <xdr:row>56</xdr:row>
      <xdr:rowOff>42214</xdr:rowOff>
    </xdr:to>
    <xdr:sp macro="" textlink="">
      <xdr:nvSpPr>
        <xdr:cNvPr id="349" name="フローチャート: 判断 348"/>
        <xdr:cNvSpPr/>
      </xdr:nvSpPr>
      <xdr:spPr>
        <a:xfrm>
          <a:off x="9588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58741</xdr:rowOff>
    </xdr:from>
    <xdr:ext cx="534377" cy="259045"/>
    <xdr:sp macro="" textlink="">
      <xdr:nvSpPr>
        <xdr:cNvPr id="350" name="テキスト ボックス 349"/>
        <xdr:cNvSpPr txBox="1"/>
      </xdr:nvSpPr>
      <xdr:spPr>
        <a:xfrm>
          <a:off x="9372111" y="931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11564</xdr:rowOff>
    </xdr:from>
    <xdr:to>
      <xdr:col>45</xdr:col>
      <xdr:colOff>177800</xdr:colOff>
      <xdr:row>57</xdr:row>
      <xdr:rowOff>136478</xdr:rowOff>
    </xdr:to>
    <xdr:cxnSp macro="">
      <xdr:nvCxnSpPr>
        <xdr:cNvPr id="351" name="直線コネクタ 350"/>
        <xdr:cNvCxnSpPr/>
      </xdr:nvCxnSpPr>
      <xdr:spPr>
        <a:xfrm flipV="1">
          <a:off x="7861300" y="9784214"/>
          <a:ext cx="889000" cy="12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114546</xdr:rowOff>
    </xdr:from>
    <xdr:to>
      <xdr:col>46</xdr:col>
      <xdr:colOff>38100</xdr:colOff>
      <xdr:row>56</xdr:row>
      <xdr:rowOff>44696</xdr:rowOff>
    </xdr:to>
    <xdr:sp macro="" textlink="">
      <xdr:nvSpPr>
        <xdr:cNvPr id="352" name="フローチャート: 判断 351"/>
        <xdr:cNvSpPr/>
      </xdr:nvSpPr>
      <xdr:spPr>
        <a:xfrm>
          <a:off x="8699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61223</xdr:rowOff>
    </xdr:from>
    <xdr:ext cx="534377" cy="259045"/>
    <xdr:sp macro="" textlink="">
      <xdr:nvSpPr>
        <xdr:cNvPr id="353" name="テキスト ボックス 352"/>
        <xdr:cNvSpPr txBox="1"/>
      </xdr:nvSpPr>
      <xdr:spPr>
        <a:xfrm>
          <a:off x="8483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144958</xdr:rowOff>
    </xdr:from>
    <xdr:to>
      <xdr:col>41</xdr:col>
      <xdr:colOff>50800</xdr:colOff>
      <xdr:row>57</xdr:row>
      <xdr:rowOff>136478</xdr:rowOff>
    </xdr:to>
    <xdr:cxnSp macro="">
      <xdr:nvCxnSpPr>
        <xdr:cNvPr id="354" name="直線コネクタ 353"/>
        <xdr:cNvCxnSpPr/>
      </xdr:nvCxnSpPr>
      <xdr:spPr>
        <a:xfrm>
          <a:off x="6972300" y="9574708"/>
          <a:ext cx="889000" cy="33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84350</xdr:rowOff>
    </xdr:from>
    <xdr:to>
      <xdr:col>41</xdr:col>
      <xdr:colOff>101600</xdr:colOff>
      <xdr:row>56</xdr:row>
      <xdr:rowOff>14500</xdr:rowOff>
    </xdr:to>
    <xdr:sp macro="" textlink="">
      <xdr:nvSpPr>
        <xdr:cNvPr id="355" name="フローチャート: 判断 354"/>
        <xdr:cNvSpPr/>
      </xdr:nvSpPr>
      <xdr:spPr>
        <a:xfrm>
          <a:off x="7810500" y="951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31027</xdr:rowOff>
    </xdr:from>
    <xdr:ext cx="534377" cy="259045"/>
    <xdr:sp macro="" textlink="">
      <xdr:nvSpPr>
        <xdr:cNvPr id="356" name="テキスト ボックス 355"/>
        <xdr:cNvSpPr txBox="1"/>
      </xdr:nvSpPr>
      <xdr:spPr>
        <a:xfrm>
          <a:off x="7594111" y="928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149022</xdr:rowOff>
    </xdr:from>
    <xdr:to>
      <xdr:col>36</xdr:col>
      <xdr:colOff>165100</xdr:colOff>
      <xdr:row>55</xdr:row>
      <xdr:rowOff>79172</xdr:rowOff>
    </xdr:to>
    <xdr:sp macro="" textlink="">
      <xdr:nvSpPr>
        <xdr:cNvPr id="357" name="フローチャート: 判断 356"/>
        <xdr:cNvSpPr/>
      </xdr:nvSpPr>
      <xdr:spPr>
        <a:xfrm>
          <a:off x="6921500" y="940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95699</xdr:rowOff>
    </xdr:from>
    <xdr:ext cx="534377" cy="259045"/>
    <xdr:sp macro="" textlink="">
      <xdr:nvSpPr>
        <xdr:cNvPr id="358" name="テキスト ボックス 357"/>
        <xdr:cNvSpPr txBox="1"/>
      </xdr:nvSpPr>
      <xdr:spPr>
        <a:xfrm>
          <a:off x="6705111" y="918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6855</xdr:rowOff>
    </xdr:from>
    <xdr:to>
      <xdr:col>55</xdr:col>
      <xdr:colOff>50800</xdr:colOff>
      <xdr:row>58</xdr:row>
      <xdr:rowOff>108455</xdr:rowOff>
    </xdr:to>
    <xdr:sp macro="" textlink="">
      <xdr:nvSpPr>
        <xdr:cNvPr id="364" name="楕円 363"/>
        <xdr:cNvSpPr/>
      </xdr:nvSpPr>
      <xdr:spPr>
        <a:xfrm>
          <a:off x="10426700" y="995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93232</xdr:rowOff>
    </xdr:from>
    <xdr:ext cx="534377" cy="259045"/>
    <xdr:sp macro="" textlink="">
      <xdr:nvSpPr>
        <xdr:cNvPr id="365" name="普通建設事業費該当値テキスト"/>
        <xdr:cNvSpPr txBox="1"/>
      </xdr:nvSpPr>
      <xdr:spPr>
        <a:xfrm>
          <a:off x="10528300" y="986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65844</xdr:rowOff>
    </xdr:from>
    <xdr:to>
      <xdr:col>50</xdr:col>
      <xdr:colOff>165100</xdr:colOff>
      <xdr:row>57</xdr:row>
      <xdr:rowOff>167444</xdr:rowOff>
    </xdr:to>
    <xdr:sp macro="" textlink="">
      <xdr:nvSpPr>
        <xdr:cNvPr id="366" name="楕円 365"/>
        <xdr:cNvSpPr/>
      </xdr:nvSpPr>
      <xdr:spPr>
        <a:xfrm>
          <a:off x="9588500" y="983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158571</xdr:rowOff>
    </xdr:from>
    <xdr:ext cx="534377" cy="259045"/>
    <xdr:sp macro="" textlink="">
      <xdr:nvSpPr>
        <xdr:cNvPr id="367" name="テキスト ボックス 366"/>
        <xdr:cNvSpPr txBox="1"/>
      </xdr:nvSpPr>
      <xdr:spPr>
        <a:xfrm>
          <a:off x="9372111" y="993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132214</xdr:rowOff>
    </xdr:from>
    <xdr:to>
      <xdr:col>46</xdr:col>
      <xdr:colOff>38100</xdr:colOff>
      <xdr:row>57</xdr:row>
      <xdr:rowOff>62364</xdr:rowOff>
    </xdr:to>
    <xdr:sp macro="" textlink="">
      <xdr:nvSpPr>
        <xdr:cNvPr id="368" name="楕円 367"/>
        <xdr:cNvSpPr/>
      </xdr:nvSpPr>
      <xdr:spPr>
        <a:xfrm>
          <a:off x="8699500" y="973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53491</xdr:rowOff>
    </xdr:from>
    <xdr:ext cx="534377" cy="259045"/>
    <xdr:sp macro="" textlink="">
      <xdr:nvSpPr>
        <xdr:cNvPr id="369" name="テキスト ボックス 368"/>
        <xdr:cNvSpPr txBox="1"/>
      </xdr:nvSpPr>
      <xdr:spPr>
        <a:xfrm>
          <a:off x="8483111" y="982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85678</xdr:rowOff>
    </xdr:from>
    <xdr:to>
      <xdr:col>41</xdr:col>
      <xdr:colOff>101600</xdr:colOff>
      <xdr:row>58</xdr:row>
      <xdr:rowOff>15828</xdr:rowOff>
    </xdr:to>
    <xdr:sp macro="" textlink="">
      <xdr:nvSpPr>
        <xdr:cNvPr id="370" name="楕円 369"/>
        <xdr:cNvSpPr/>
      </xdr:nvSpPr>
      <xdr:spPr>
        <a:xfrm>
          <a:off x="7810500" y="985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6955</xdr:rowOff>
    </xdr:from>
    <xdr:ext cx="534377" cy="259045"/>
    <xdr:sp macro="" textlink="">
      <xdr:nvSpPr>
        <xdr:cNvPr id="371" name="テキスト ボックス 370"/>
        <xdr:cNvSpPr txBox="1"/>
      </xdr:nvSpPr>
      <xdr:spPr>
        <a:xfrm>
          <a:off x="7594111" y="995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94158</xdr:rowOff>
    </xdr:from>
    <xdr:to>
      <xdr:col>36</xdr:col>
      <xdr:colOff>165100</xdr:colOff>
      <xdr:row>56</xdr:row>
      <xdr:rowOff>24308</xdr:rowOff>
    </xdr:to>
    <xdr:sp macro="" textlink="">
      <xdr:nvSpPr>
        <xdr:cNvPr id="372" name="楕円 371"/>
        <xdr:cNvSpPr/>
      </xdr:nvSpPr>
      <xdr:spPr>
        <a:xfrm>
          <a:off x="6921500" y="952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15435</xdr:rowOff>
    </xdr:from>
    <xdr:ext cx="534377" cy="259045"/>
    <xdr:sp macro="" textlink="">
      <xdr:nvSpPr>
        <xdr:cNvPr id="373" name="テキスト ボックス 372"/>
        <xdr:cNvSpPr txBox="1"/>
      </xdr:nvSpPr>
      <xdr:spPr>
        <a:xfrm>
          <a:off x="6705111" y="961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146863</xdr:rowOff>
    </xdr:from>
    <xdr:to>
      <xdr:col>54</xdr:col>
      <xdr:colOff>189865</xdr:colOff>
      <xdr:row>79</xdr:row>
      <xdr:rowOff>38525</xdr:rowOff>
    </xdr:to>
    <xdr:cxnSp macro="">
      <xdr:nvCxnSpPr>
        <xdr:cNvPr id="397" name="直線コネクタ 396"/>
        <xdr:cNvCxnSpPr/>
      </xdr:nvCxnSpPr>
      <xdr:spPr>
        <a:xfrm flipV="1">
          <a:off x="10475595" y="12148363"/>
          <a:ext cx="1270" cy="143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42352</xdr:rowOff>
    </xdr:from>
    <xdr:ext cx="378565" cy="259045"/>
    <xdr:sp macro="" textlink="">
      <xdr:nvSpPr>
        <xdr:cNvPr id="398" name="普通建設事業費 （ うち新規整備　）最小値テキスト"/>
        <xdr:cNvSpPr txBox="1"/>
      </xdr:nvSpPr>
      <xdr:spPr>
        <a:xfrm>
          <a:off x="10528300" y="13586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38525</xdr:rowOff>
    </xdr:from>
    <xdr:to>
      <xdr:col>55</xdr:col>
      <xdr:colOff>88900</xdr:colOff>
      <xdr:row>79</xdr:row>
      <xdr:rowOff>38525</xdr:rowOff>
    </xdr:to>
    <xdr:cxnSp macro="">
      <xdr:nvCxnSpPr>
        <xdr:cNvPr id="399" name="直線コネクタ 398"/>
        <xdr:cNvCxnSpPr/>
      </xdr:nvCxnSpPr>
      <xdr:spPr>
        <a:xfrm>
          <a:off x="10388600" y="13583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93540</xdr:rowOff>
    </xdr:from>
    <xdr:ext cx="534377" cy="259045"/>
    <xdr:sp macro="" textlink="">
      <xdr:nvSpPr>
        <xdr:cNvPr id="400" name="普通建設事業費 （ うち新規整備　）最大値テキスト"/>
        <xdr:cNvSpPr txBox="1"/>
      </xdr:nvSpPr>
      <xdr:spPr>
        <a:xfrm>
          <a:off x="10528300" y="1192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146863</xdr:rowOff>
    </xdr:from>
    <xdr:to>
      <xdr:col>55</xdr:col>
      <xdr:colOff>88900</xdr:colOff>
      <xdr:row>70</xdr:row>
      <xdr:rowOff>146863</xdr:rowOff>
    </xdr:to>
    <xdr:cxnSp macro="">
      <xdr:nvCxnSpPr>
        <xdr:cNvPr id="401" name="直線コネクタ 400"/>
        <xdr:cNvCxnSpPr/>
      </xdr:nvCxnSpPr>
      <xdr:spPr>
        <a:xfrm>
          <a:off x="10388600" y="12148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142957</xdr:rowOff>
    </xdr:from>
    <xdr:to>
      <xdr:col>55</xdr:col>
      <xdr:colOff>0</xdr:colOff>
      <xdr:row>78</xdr:row>
      <xdr:rowOff>146901</xdr:rowOff>
    </xdr:to>
    <xdr:cxnSp macro="">
      <xdr:nvCxnSpPr>
        <xdr:cNvPr id="402" name="直線コネクタ 401"/>
        <xdr:cNvCxnSpPr/>
      </xdr:nvCxnSpPr>
      <xdr:spPr>
        <a:xfrm flipV="1">
          <a:off x="9639300" y="13516057"/>
          <a:ext cx="838200" cy="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76134</xdr:rowOff>
    </xdr:from>
    <xdr:ext cx="534377" cy="259045"/>
    <xdr:sp macro="" textlink="">
      <xdr:nvSpPr>
        <xdr:cNvPr id="403" name="普通建設事業費 （ うち新規整備　）平均値テキスト"/>
        <xdr:cNvSpPr txBox="1"/>
      </xdr:nvSpPr>
      <xdr:spPr>
        <a:xfrm>
          <a:off x="10528300" y="13106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53257</xdr:rowOff>
    </xdr:from>
    <xdr:to>
      <xdr:col>55</xdr:col>
      <xdr:colOff>50800</xdr:colOff>
      <xdr:row>77</xdr:row>
      <xdr:rowOff>154857</xdr:rowOff>
    </xdr:to>
    <xdr:sp macro="" textlink="">
      <xdr:nvSpPr>
        <xdr:cNvPr id="404" name="フローチャート: 判断 403"/>
        <xdr:cNvSpPr/>
      </xdr:nvSpPr>
      <xdr:spPr>
        <a:xfrm>
          <a:off x="10426700" y="13254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11703</xdr:rowOff>
    </xdr:from>
    <xdr:to>
      <xdr:col>50</xdr:col>
      <xdr:colOff>114300</xdr:colOff>
      <xdr:row>78</xdr:row>
      <xdr:rowOff>146901</xdr:rowOff>
    </xdr:to>
    <xdr:cxnSp macro="">
      <xdr:nvCxnSpPr>
        <xdr:cNvPr id="405" name="直線コネクタ 404"/>
        <xdr:cNvCxnSpPr/>
      </xdr:nvCxnSpPr>
      <xdr:spPr>
        <a:xfrm>
          <a:off x="8750300" y="13384803"/>
          <a:ext cx="889000" cy="135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141363</xdr:rowOff>
    </xdr:from>
    <xdr:to>
      <xdr:col>50</xdr:col>
      <xdr:colOff>165100</xdr:colOff>
      <xdr:row>77</xdr:row>
      <xdr:rowOff>71513</xdr:rowOff>
    </xdr:to>
    <xdr:sp macro="" textlink="">
      <xdr:nvSpPr>
        <xdr:cNvPr id="406" name="フローチャート: 判断 405"/>
        <xdr:cNvSpPr/>
      </xdr:nvSpPr>
      <xdr:spPr>
        <a:xfrm>
          <a:off x="9588500" y="1317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88040</xdr:rowOff>
    </xdr:from>
    <xdr:ext cx="534377" cy="259045"/>
    <xdr:sp macro="" textlink="">
      <xdr:nvSpPr>
        <xdr:cNvPr id="407" name="テキスト ボックス 406"/>
        <xdr:cNvSpPr txBox="1"/>
      </xdr:nvSpPr>
      <xdr:spPr>
        <a:xfrm>
          <a:off x="9372111" y="1294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54414</xdr:rowOff>
    </xdr:from>
    <xdr:to>
      <xdr:col>45</xdr:col>
      <xdr:colOff>177800</xdr:colOff>
      <xdr:row>78</xdr:row>
      <xdr:rowOff>11703</xdr:rowOff>
    </xdr:to>
    <xdr:cxnSp macro="">
      <xdr:nvCxnSpPr>
        <xdr:cNvPr id="408" name="直線コネクタ 407"/>
        <xdr:cNvCxnSpPr/>
      </xdr:nvCxnSpPr>
      <xdr:spPr>
        <a:xfrm>
          <a:off x="7861300" y="13256064"/>
          <a:ext cx="889000" cy="128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8623</xdr:rowOff>
    </xdr:from>
    <xdr:to>
      <xdr:col>46</xdr:col>
      <xdr:colOff>38100</xdr:colOff>
      <xdr:row>76</xdr:row>
      <xdr:rowOff>110223</xdr:rowOff>
    </xdr:to>
    <xdr:sp macro="" textlink="">
      <xdr:nvSpPr>
        <xdr:cNvPr id="409" name="フローチャート: 判断 408"/>
        <xdr:cNvSpPr/>
      </xdr:nvSpPr>
      <xdr:spPr>
        <a:xfrm>
          <a:off x="8699500" y="130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126751</xdr:rowOff>
    </xdr:from>
    <xdr:ext cx="534377" cy="259045"/>
    <xdr:sp macro="" textlink="">
      <xdr:nvSpPr>
        <xdr:cNvPr id="410" name="テキスト ボックス 409"/>
        <xdr:cNvSpPr txBox="1"/>
      </xdr:nvSpPr>
      <xdr:spPr>
        <a:xfrm>
          <a:off x="8483111" y="1281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105397</xdr:rowOff>
    </xdr:from>
    <xdr:to>
      <xdr:col>41</xdr:col>
      <xdr:colOff>101600</xdr:colOff>
      <xdr:row>76</xdr:row>
      <xdr:rowOff>35548</xdr:rowOff>
    </xdr:to>
    <xdr:sp macro="" textlink="">
      <xdr:nvSpPr>
        <xdr:cNvPr id="411" name="フローチャート: 判断 410"/>
        <xdr:cNvSpPr/>
      </xdr:nvSpPr>
      <xdr:spPr>
        <a:xfrm>
          <a:off x="7810500" y="1296414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52074</xdr:rowOff>
    </xdr:from>
    <xdr:ext cx="534377" cy="259045"/>
    <xdr:sp macro="" textlink="">
      <xdr:nvSpPr>
        <xdr:cNvPr id="412" name="テキスト ボックス 411"/>
        <xdr:cNvSpPr txBox="1"/>
      </xdr:nvSpPr>
      <xdr:spPr>
        <a:xfrm>
          <a:off x="7594111" y="1273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92157</xdr:rowOff>
    </xdr:from>
    <xdr:to>
      <xdr:col>55</xdr:col>
      <xdr:colOff>50800</xdr:colOff>
      <xdr:row>79</xdr:row>
      <xdr:rowOff>22307</xdr:rowOff>
    </xdr:to>
    <xdr:sp macro="" textlink="">
      <xdr:nvSpPr>
        <xdr:cNvPr id="418" name="楕円 417"/>
        <xdr:cNvSpPr/>
      </xdr:nvSpPr>
      <xdr:spPr>
        <a:xfrm>
          <a:off x="10426700" y="134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7084</xdr:rowOff>
    </xdr:from>
    <xdr:ext cx="469744" cy="259045"/>
    <xdr:sp macro="" textlink="">
      <xdr:nvSpPr>
        <xdr:cNvPr id="419" name="普通建設事業費 （ うち新規整備　）該当値テキスト"/>
        <xdr:cNvSpPr txBox="1"/>
      </xdr:nvSpPr>
      <xdr:spPr>
        <a:xfrm>
          <a:off x="10528300" y="1338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96101</xdr:rowOff>
    </xdr:from>
    <xdr:to>
      <xdr:col>50</xdr:col>
      <xdr:colOff>165100</xdr:colOff>
      <xdr:row>79</xdr:row>
      <xdr:rowOff>26251</xdr:rowOff>
    </xdr:to>
    <xdr:sp macro="" textlink="">
      <xdr:nvSpPr>
        <xdr:cNvPr id="420" name="楕円 419"/>
        <xdr:cNvSpPr/>
      </xdr:nvSpPr>
      <xdr:spPr>
        <a:xfrm>
          <a:off x="9588500" y="1346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17378</xdr:rowOff>
    </xdr:from>
    <xdr:ext cx="469744" cy="259045"/>
    <xdr:sp macro="" textlink="">
      <xdr:nvSpPr>
        <xdr:cNvPr id="421" name="テキスト ボックス 420"/>
        <xdr:cNvSpPr txBox="1"/>
      </xdr:nvSpPr>
      <xdr:spPr>
        <a:xfrm>
          <a:off x="9404428" y="13561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132353</xdr:rowOff>
    </xdr:from>
    <xdr:to>
      <xdr:col>46</xdr:col>
      <xdr:colOff>38100</xdr:colOff>
      <xdr:row>78</xdr:row>
      <xdr:rowOff>62503</xdr:rowOff>
    </xdr:to>
    <xdr:sp macro="" textlink="">
      <xdr:nvSpPr>
        <xdr:cNvPr id="422" name="楕円 421"/>
        <xdr:cNvSpPr/>
      </xdr:nvSpPr>
      <xdr:spPr>
        <a:xfrm>
          <a:off x="8699500" y="1333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53630</xdr:rowOff>
    </xdr:from>
    <xdr:ext cx="534377" cy="259045"/>
    <xdr:sp macro="" textlink="">
      <xdr:nvSpPr>
        <xdr:cNvPr id="423" name="テキスト ボックス 422"/>
        <xdr:cNvSpPr txBox="1"/>
      </xdr:nvSpPr>
      <xdr:spPr>
        <a:xfrm>
          <a:off x="8483111" y="1342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3614</xdr:rowOff>
    </xdr:from>
    <xdr:to>
      <xdr:col>41</xdr:col>
      <xdr:colOff>101600</xdr:colOff>
      <xdr:row>77</xdr:row>
      <xdr:rowOff>105214</xdr:rowOff>
    </xdr:to>
    <xdr:sp macro="" textlink="">
      <xdr:nvSpPr>
        <xdr:cNvPr id="424" name="楕円 423"/>
        <xdr:cNvSpPr/>
      </xdr:nvSpPr>
      <xdr:spPr>
        <a:xfrm>
          <a:off x="7810500" y="1320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96341</xdr:rowOff>
    </xdr:from>
    <xdr:ext cx="534377" cy="259045"/>
    <xdr:sp macro="" textlink="">
      <xdr:nvSpPr>
        <xdr:cNvPr id="425" name="テキスト ボックス 424"/>
        <xdr:cNvSpPr txBox="1"/>
      </xdr:nvSpPr>
      <xdr:spPr>
        <a:xfrm>
          <a:off x="7594111" y="1329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3" name="テキスト ボックス 44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5" name="テキスト ボックス 44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115221</xdr:rowOff>
    </xdr:from>
    <xdr:to>
      <xdr:col>54</xdr:col>
      <xdr:colOff>189865</xdr:colOff>
      <xdr:row>98</xdr:row>
      <xdr:rowOff>66966</xdr:rowOff>
    </xdr:to>
    <xdr:cxnSp macro="">
      <xdr:nvCxnSpPr>
        <xdr:cNvPr id="449" name="直線コネクタ 448"/>
        <xdr:cNvCxnSpPr/>
      </xdr:nvCxnSpPr>
      <xdr:spPr>
        <a:xfrm flipV="1">
          <a:off x="10475595" y="15545721"/>
          <a:ext cx="1270" cy="1323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70793</xdr:rowOff>
    </xdr:from>
    <xdr:ext cx="469744" cy="259045"/>
    <xdr:sp macro="" textlink="">
      <xdr:nvSpPr>
        <xdr:cNvPr id="450" name="普通建設事業費 （ うち更新整備　）最小値テキスト"/>
        <xdr:cNvSpPr txBox="1"/>
      </xdr:nvSpPr>
      <xdr:spPr>
        <a:xfrm>
          <a:off x="10528300" y="1687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66966</xdr:rowOff>
    </xdr:from>
    <xdr:to>
      <xdr:col>55</xdr:col>
      <xdr:colOff>88900</xdr:colOff>
      <xdr:row>98</xdr:row>
      <xdr:rowOff>66966</xdr:rowOff>
    </xdr:to>
    <xdr:cxnSp macro="">
      <xdr:nvCxnSpPr>
        <xdr:cNvPr id="451" name="直線コネクタ 450"/>
        <xdr:cNvCxnSpPr/>
      </xdr:nvCxnSpPr>
      <xdr:spPr>
        <a:xfrm>
          <a:off x="10388600" y="16869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61898</xdr:rowOff>
    </xdr:from>
    <xdr:ext cx="534377" cy="259045"/>
    <xdr:sp macro="" textlink="">
      <xdr:nvSpPr>
        <xdr:cNvPr id="452" name="普通建設事業費 （ うち更新整備　）最大値テキスト"/>
        <xdr:cNvSpPr txBox="1"/>
      </xdr:nvSpPr>
      <xdr:spPr>
        <a:xfrm>
          <a:off x="10528300" y="153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115221</xdr:rowOff>
    </xdr:from>
    <xdr:to>
      <xdr:col>55</xdr:col>
      <xdr:colOff>88900</xdr:colOff>
      <xdr:row>90</xdr:row>
      <xdr:rowOff>115221</xdr:rowOff>
    </xdr:to>
    <xdr:cxnSp macro="">
      <xdr:nvCxnSpPr>
        <xdr:cNvPr id="453" name="直線コネクタ 452"/>
        <xdr:cNvCxnSpPr/>
      </xdr:nvCxnSpPr>
      <xdr:spPr>
        <a:xfrm>
          <a:off x="10388600" y="1554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103791</xdr:rowOff>
    </xdr:from>
    <xdr:to>
      <xdr:col>55</xdr:col>
      <xdr:colOff>0</xdr:colOff>
      <xdr:row>98</xdr:row>
      <xdr:rowOff>26333</xdr:rowOff>
    </xdr:to>
    <xdr:cxnSp macro="">
      <xdr:nvCxnSpPr>
        <xdr:cNvPr id="454" name="直線コネクタ 453"/>
        <xdr:cNvCxnSpPr/>
      </xdr:nvCxnSpPr>
      <xdr:spPr>
        <a:xfrm>
          <a:off x="9639300" y="16562991"/>
          <a:ext cx="838200" cy="26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135132</xdr:rowOff>
    </xdr:from>
    <xdr:ext cx="534377" cy="259045"/>
    <xdr:sp macro="" textlink="">
      <xdr:nvSpPr>
        <xdr:cNvPr id="455" name="普通建設事業費 （ うち更新整備　）平均値テキスト"/>
        <xdr:cNvSpPr txBox="1"/>
      </xdr:nvSpPr>
      <xdr:spPr>
        <a:xfrm>
          <a:off x="10528300" y="16251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112255</xdr:rowOff>
    </xdr:from>
    <xdr:to>
      <xdr:col>55</xdr:col>
      <xdr:colOff>50800</xdr:colOff>
      <xdr:row>96</xdr:row>
      <xdr:rowOff>42405</xdr:rowOff>
    </xdr:to>
    <xdr:sp macro="" textlink="">
      <xdr:nvSpPr>
        <xdr:cNvPr id="456" name="フローチャート: 判断 455"/>
        <xdr:cNvSpPr/>
      </xdr:nvSpPr>
      <xdr:spPr>
        <a:xfrm>
          <a:off x="10426700" y="164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100304</xdr:rowOff>
    </xdr:from>
    <xdr:to>
      <xdr:col>50</xdr:col>
      <xdr:colOff>114300</xdr:colOff>
      <xdr:row>96</xdr:row>
      <xdr:rowOff>103791</xdr:rowOff>
    </xdr:to>
    <xdr:cxnSp macro="">
      <xdr:nvCxnSpPr>
        <xdr:cNvPr id="457" name="直線コネクタ 456"/>
        <xdr:cNvCxnSpPr/>
      </xdr:nvCxnSpPr>
      <xdr:spPr>
        <a:xfrm>
          <a:off x="8750300" y="16559504"/>
          <a:ext cx="889000" cy="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153918</xdr:rowOff>
    </xdr:from>
    <xdr:to>
      <xdr:col>50</xdr:col>
      <xdr:colOff>165100</xdr:colOff>
      <xdr:row>96</xdr:row>
      <xdr:rowOff>84068</xdr:rowOff>
    </xdr:to>
    <xdr:sp macro="" textlink="">
      <xdr:nvSpPr>
        <xdr:cNvPr id="458" name="フローチャート: 判断 457"/>
        <xdr:cNvSpPr/>
      </xdr:nvSpPr>
      <xdr:spPr>
        <a:xfrm>
          <a:off x="9588500" y="164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100595</xdr:rowOff>
    </xdr:from>
    <xdr:ext cx="534377" cy="259045"/>
    <xdr:sp macro="" textlink="">
      <xdr:nvSpPr>
        <xdr:cNvPr id="459" name="テキスト ボックス 458"/>
        <xdr:cNvSpPr txBox="1"/>
      </xdr:nvSpPr>
      <xdr:spPr>
        <a:xfrm>
          <a:off x="9372111" y="16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100304</xdr:rowOff>
    </xdr:from>
    <xdr:to>
      <xdr:col>45</xdr:col>
      <xdr:colOff>177800</xdr:colOff>
      <xdr:row>98</xdr:row>
      <xdr:rowOff>131090</xdr:rowOff>
    </xdr:to>
    <xdr:cxnSp macro="">
      <xdr:nvCxnSpPr>
        <xdr:cNvPr id="460" name="直線コネクタ 459"/>
        <xdr:cNvCxnSpPr/>
      </xdr:nvCxnSpPr>
      <xdr:spPr>
        <a:xfrm flipV="1">
          <a:off x="7861300" y="16559504"/>
          <a:ext cx="889000" cy="37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63812</xdr:rowOff>
    </xdr:from>
    <xdr:to>
      <xdr:col>46</xdr:col>
      <xdr:colOff>38100</xdr:colOff>
      <xdr:row>96</xdr:row>
      <xdr:rowOff>165412</xdr:rowOff>
    </xdr:to>
    <xdr:sp macro="" textlink="">
      <xdr:nvSpPr>
        <xdr:cNvPr id="461" name="フローチャート: 判断 460"/>
        <xdr:cNvSpPr/>
      </xdr:nvSpPr>
      <xdr:spPr>
        <a:xfrm>
          <a:off x="8699500" y="165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156539</xdr:rowOff>
    </xdr:from>
    <xdr:ext cx="534377" cy="259045"/>
    <xdr:sp macro="" textlink="">
      <xdr:nvSpPr>
        <xdr:cNvPr id="462" name="テキスト ボックス 461"/>
        <xdr:cNvSpPr txBox="1"/>
      </xdr:nvSpPr>
      <xdr:spPr>
        <a:xfrm>
          <a:off x="8483111" y="1661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71698</xdr:rowOff>
    </xdr:from>
    <xdr:to>
      <xdr:col>41</xdr:col>
      <xdr:colOff>101600</xdr:colOff>
      <xdr:row>97</xdr:row>
      <xdr:rowOff>1848</xdr:rowOff>
    </xdr:to>
    <xdr:sp macro="" textlink="">
      <xdr:nvSpPr>
        <xdr:cNvPr id="463" name="フローチャート: 判断 462"/>
        <xdr:cNvSpPr/>
      </xdr:nvSpPr>
      <xdr:spPr>
        <a:xfrm>
          <a:off x="7810500" y="1653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18375</xdr:rowOff>
    </xdr:from>
    <xdr:ext cx="534377" cy="259045"/>
    <xdr:sp macro="" textlink="">
      <xdr:nvSpPr>
        <xdr:cNvPr id="464" name="テキスト ボックス 463"/>
        <xdr:cNvSpPr txBox="1"/>
      </xdr:nvSpPr>
      <xdr:spPr>
        <a:xfrm>
          <a:off x="7594111" y="1630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146983</xdr:rowOff>
    </xdr:from>
    <xdr:to>
      <xdr:col>55</xdr:col>
      <xdr:colOff>50800</xdr:colOff>
      <xdr:row>98</xdr:row>
      <xdr:rowOff>77133</xdr:rowOff>
    </xdr:to>
    <xdr:sp macro="" textlink="">
      <xdr:nvSpPr>
        <xdr:cNvPr id="470" name="楕円 469"/>
        <xdr:cNvSpPr/>
      </xdr:nvSpPr>
      <xdr:spPr>
        <a:xfrm>
          <a:off x="10426700" y="1677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61910</xdr:rowOff>
    </xdr:from>
    <xdr:ext cx="469744" cy="259045"/>
    <xdr:sp macro="" textlink="">
      <xdr:nvSpPr>
        <xdr:cNvPr id="471" name="普通建設事業費 （ うち更新整備　）該当値テキスト"/>
        <xdr:cNvSpPr txBox="1"/>
      </xdr:nvSpPr>
      <xdr:spPr>
        <a:xfrm>
          <a:off x="10528300" y="1669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52991</xdr:rowOff>
    </xdr:from>
    <xdr:to>
      <xdr:col>50</xdr:col>
      <xdr:colOff>165100</xdr:colOff>
      <xdr:row>96</xdr:row>
      <xdr:rowOff>154591</xdr:rowOff>
    </xdr:to>
    <xdr:sp macro="" textlink="">
      <xdr:nvSpPr>
        <xdr:cNvPr id="472" name="楕円 471"/>
        <xdr:cNvSpPr/>
      </xdr:nvSpPr>
      <xdr:spPr>
        <a:xfrm>
          <a:off x="9588500" y="1651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145718</xdr:rowOff>
    </xdr:from>
    <xdr:ext cx="534377" cy="259045"/>
    <xdr:sp macro="" textlink="">
      <xdr:nvSpPr>
        <xdr:cNvPr id="473" name="テキスト ボックス 472"/>
        <xdr:cNvSpPr txBox="1"/>
      </xdr:nvSpPr>
      <xdr:spPr>
        <a:xfrm>
          <a:off x="9372111" y="1660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49504</xdr:rowOff>
    </xdr:from>
    <xdr:to>
      <xdr:col>46</xdr:col>
      <xdr:colOff>38100</xdr:colOff>
      <xdr:row>96</xdr:row>
      <xdr:rowOff>151104</xdr:rowOff>
    </xdr:to>
    <xdr:sp macro="" textlink="">
      <xdr:nvSpPr>
        <xdr:cNvPr id="474" name="楕円 473"/>
        <xdr:cNvSpPr/>
      </xdr:nvSpPr>
      <xdr:spPr>
        <a:xfrm>
          <a:off x="8699500" y="1650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167631</xdr:rowOff>
    </xdr:from>
    <xdr:ext cx="534377" cy="259045"/>
    <xdr:sp macro="" textlink="">
      <xdr:nvSpPr>
        <xdr:cNvPr id="475" name="テキスト ボックス 474"/>
        <xdr:cNvSpPr txBox="1"/>
      </xdr:nvSpPr>
      <xdr:spPr>
        <a:xfrm>
          <a:off x="8483111" y="1628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80290</xdr:rowOff>
    </xdr:from>
    <xdr:to>
      <xdr:col>41</xdr:col>
      <xdr:colOff>101600</xdr:colOff>
      <xdr:row>99</xdr:row>
      <xdr:rowOff>10440</xdr:rowOff>
    </xdr:to>
    <xdr:sp macro="" textlink="">
      <xdr:nvSpPr>
        <xdr:cNvPr id="476" name="楕円 475"/>
        <xdr:cNvSpPr/>
      </xdr:nvSpPr>
      <xdr:spPr>
        <a:xfrm>
          <a:off x="7810500" y="1688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1567</xdr:rowOff>
    </xdr:from>
    <xdr:ext cx="469744" cy="259045"/>
    <xdr:sp macro="" textlink="">
      <xdr:nvSpPr>
        <xdr:cNvPr id="477" name="テキスト ボックス 476"/>
        <xdr:cNvSpPr txBox="1"/>
      </xdr:nvSpPr>
      <xdr:spPr>
        <a:xfrm>
          <a:off x="7626428" y="16975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1" name="テキスト ボックス 49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3" name="テキスト ボックス 49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5" name="テキスト ボックス 49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7" name="テキスト ボックス 49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63881</xdr:rowOff>
    </xdr:from>
    <xdr:to>
      <xdr:col>85</xdr:col>
      <xdr:colOff>126364</xdr:colOff>
      <xdr:row>39</xdr:row>
      <xdr:rowOff>44450</xdr:rowOff>
    </xdr:to>
    <xdr:cxnSp macro="">
      <xdr:nvCxnSpPr>
        <xdr:cNvPr id="501" name="直線コネクタ 500"/>
        <xdr:cNvCxnSpPr/>
      </xdr:nvCxnSpPr>
      <xdr:spPr>
        <a:xfrm flipV="1">
          <a:off x="16317595" y="5378831"/>
          <a:ext cx="1269" cy="1352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10558</xdr:rowOff>
    </xdr:from>
    <xdr:ext cx="534377" cy="259045"/>
    <xdr:sp macro="" textlink="">
      <xdr:nvSpPr>
        <xdr:cNvPr id="504" name="災害復旧事業費最大値テキスト"/>
        <xdr:cNvSpPr txBox="1"/>
      </xdr:nvSpPr>
      <xdr:spPr>
        <a:xfrm>
          <a:off x="16370300" y="51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63881</xdr:rowOff>
    </xdr:from>
    <xdr:to>
      <xdr:col>86</xdr:col>
      <xdr:colOff>25400</xdr:colOff>
      <xdr:row>31</xdr:row>
      <xdr:rowOff>63881</xdr:rowOff>
    </xdr:to>
    <xdr:cxnSp macro="">
      <xdr:nvCxnSpPr>
        <xdr:cNvPr id="505" name="直線コネクタ 504"/>
        <xdr:cNvCxnSpPr/>
      </xdr:nvCxnSpPr>
      <xdr:spPr>
        <a:xfrm>
          <a:off x="16230600" y="537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6" name="直線コネクタ 50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121950</xdr:rowOff>
    </xdr:from>
    <xdr:ext cx="469744" cy="259045"/>
    <xdr:sp macro="" textlink="">
      <xdr:nvSpPr>
        <xdr:cNvPr id="507" name="災害復旧事業費平均値テキスト"/>
        <xdr:cNvSpPr txBox="1"/>
      </xdr:nvSpPr>
      <xdr:spPr>
        <a:xfrm>
          <a:off x="16370300" y="6465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99073</xdr:rowOff>
    </xdr:from>
    <xdr:to>
      <xdr:col>85</xdr:col>
      <xdr:colOff>177800</xdr:colOff>
      <xdr:row>39</xdr:row>
      <xdr:rowOff>29223</xdr:rowOff>
    </xdr:to>
    <xdr:sp macro="" textlink="">
      <xdr:nvSpPr>
        <xdr:cNvPr id="508" name="フローチャート: 判断 507"/>
        <xdr:cNvSpPr/>
      </xdr:nvSpPr>
      <xdr:spPr>
        <a:xfrm>
          <a:off x="16268700" y="6614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9" name="直線コネクタ 50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114960</xdr:rowOff>
    </xdr:from>
    <xdr:to>
      <xdr:col>81</xdr:col>
      <xdr:colOff>101600</xdr:colOff>
      <xdr:row>39</xdr:row>
      <xdr:rowOff>45110</xdr:rowOff>
    </xdr:to>
    <xdr:sp macro="" textlink="">
      <xdr:nvSpPr>
        <xdr:cNvPr id="510" name="フローチャート: 判断 509"/>
        <xdr:cNvSpPr/>
      </xdr:nvSpPr>
      <xdr:spPr>
        <a:xfrm>
          <a:off x="15430500" y="66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61637</xdr:rowOff>
    </xdr:from>
    <xdr:ext cx="469744" cy="259045"/>
    <xdr:sp macro="" textlink="">
      <xdr:nvSpPr>
        <xdr:cNvPr id="511" name="テキスト ボックス 510"/>
        <xdr:cNvSpPr txBox="1"/>
      </xdr:nvSpPr>
      <xdr:spPr>
        <a:xfrm>
          <a:off x="15246428" y="640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2" name="直線コネクタ 51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142926</xdr:rowOff>
    </xdr:from>
    <xdr:to>
      <xdr:col>76</xdr:col>
      <xdr:colOff>165100</xdr:colOff>
      <xdr:row>39</xdr:row>
      <xdr:rowOff>73076</xdr:rowOff>
    </xdr:to>
    <xdr:sp macro="" textlink="">
      <xdr:nvSpPr>
        <xdr:cNvPr id="513" name="フローチャート: 判断 512"/>
        <xdr:cNvSpPr/>
      </xdr:nvSpPr>
      <xdr:spPr>
        <a:xfrm>
          <a:off x="14541500" y="66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89603</xdr:rowOff>
    </xdr:from>
    <xdr:ext cx="378565" cy="259045"/>
    <xdr:sp macro="" textlink="">
      <xdr:nvSpPr>
        <xdr:cNvPr id="514" name="テキスト ボックス 513"/>
        <xdr:cNvSpPr txBox="1"/>
      </xdr:nvSpPr>
      <xdr:spPr>
        <a:xfrm>
          <a:off x="14403017" y="6433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5" name="直線コネクタ 51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139040</xdr:rowOff>
    </xdr:from>
    <xdr:to>
      <xdr:col>72</xdr:col>
      <xdr:colOff>38100</xdr:colOff>
      <xdr:row>39</xdr:row>
      <xdr:rowOff>69190</xdr:rowOff>
    </xdr:to>
    <xdr:sp macro="" textlink="">
      <xdr:nvSpPr>
        <xdr:cNvPr id="516" name="フローチャート: 判断 515"/>
        <xdr:cNvSpPr/>
      </xdr:nvSpPr>
      <xdr:spPr>
        <a:xfrm>
          <a:off x="13652500" y="66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85717</xdr:rowOff>
    </xdr:from>
    <xdr:ext cx="378565" cy="259045"/>
    <xdr:sp macro="" textlink="">
      <xdr:nvSpPr>
        <xdr:cNvPr id="517" name="テキスト ボックス 516"/>
        <xdr:cNvSpPr txBox="1"/>
      </xdr:nvSpPr>
      <xdr:spPr>
        <a:xfrm>
          <a:off x="13514017" y="6429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130467</xdr:rowOff>
    </xdr:from>
    <xdr:to>
      <xdr:col>67</xdr:col>
      <xdr:colOff>101600</xdr:colOff>
      <xdr:row>39</xdr:row>
      <xdr:rowOff>60617</xdr:rowOff>
    </xdr:to>
    <xdr:sp macro="" textlink="">
      <xdr:nvSpPr>
        <xdr:cNvPr id="518" name="フローチャート: 判断 517"/>
        <xdr:cNvSpPr/>
      </xdr:nvSpPr>
      <xdr:spPr>
        <a:xfrm>
          <a:off x="12763500" y="6645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77144</xdr:rowOff>
    </xdr:from>
    <xdr:ext cx="378565" cy="259045"/>
    <xdr:sp macro="" textlink="">
      <xdr:nvSpPr>
        <xdr:cNvPr id="519" name="テキスト ボックス 518"/>
        <xdr:cNvSpPr txBox="1"/>
      </xdr:nvSpPr>
      <xdr:spPr>
        <a:xfrm>
          <a:off x="12625017" y="6420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5" name="楕円 52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6"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7" name="楕円 52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8" name="テキスト ボックス 52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9" name="楕円 52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0" name="テキスト ボックス 52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1" name="楕円 53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2" name="テキスト ボックス 53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3" name="楕円 53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4" name="テキスト ボックス 53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4" name="直線コネクタ 59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5" name="テキスト ボックス 59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6" name="直線コネクタ 59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7" name="テキスト ボックス 59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8" name="直線コネクタ 59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9" name="テキスト ボックス 59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0" name="直線コネクタ 59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1" name="テキスト ボックス 60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2" name="直線コネクタ 60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3" name="テキスト ボックス 602"/>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4" name="直線コネクタ 60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5" name="テキスト ボックス 60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36732</xdr:rowOff>
    </xdr:from>
    <xdr:to>
      <xdr:col>85</xdr:col>
      <xdr:colOff>126364</xdr:colOff>
      <xdr:row>78</xdr:row>
      <xdr:rowOff>109460</xdr:rowOff>
    </xdr:to>
    <xdr:cxnSp macro="">
      <xdr:nvCxnSpPr>
        <xdr:cNvPr id="609" name="直線コネクタ 608"/>
        <xdr:cNvCxnSpPr/>
      </xdr:nvCxnSpPr>
      <xdr:spPr>
        <a:xfrm flipV="1">
          <a:off x="16317595" y="12209682"/>
          <a:ext cx="1269" cy="1272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113287</xdr:rowOff>
    </xdr:from>
    <xdr:ext cx="469744" cy="259045"/>
    <xdr:sp macro="" textlink="">
      <xdr:nvSpPr>
        <xdr:cNvPr id="610" name="公債費最小値テキスト"/>
        <xdr:cNvSpPr txBox="1"/>
      </xdr:nvSpPr>
      <xdr:spPr>
        <a:xfrm>
          <a:off x="16370300" y="1348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109460</xdr:rowOff>
    </xdr:from>
    <xdr:to>
      <xdr:col>86</xdr:col>
      <xdr:colOff>25400</xdr:colOff>
      <xdr:row>78</xdr:row>
      <xdr:rowOff>109460</xdr:rowOff>
    </xdr:to>
    <xdr:cxnSp macro="">
      <xdr:nvCxnSpPr>
        <xdr:cNvPr id="611" name="直線コネクタ 610"/>
        <xdr:cNvCxnSpPr/>
      </xdr:nvCxnSpPr>
      <xdr:spPr>
        <a:xfrm>
          <a:off x="16230600" y="1348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154859</xdr:rowOff>
    </xdr:from>
    <xdr:ext cx="534377" cy="259045"/>
    <xdr:sp macro="" textlink="">
      <xdr:nvSpPr>
        <xdr:cNvPr id="612" name="公債費最大値テキスト"/>
        <xdr:cNvSpPr txBox="1"/>
      </xdr:nvSpPr>
      <xdr:spPr>
        <a:xfrm>
          <a:off x="16370300" y="1198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36732</xdr:rowOff>
    </xdr:from>
    <xdr:to>
      <xdr:col>86</xdr:col>
      <xdr:colOff>25400</xdr:colOff>
      <xdr:row>71</xdr:row>
      <xdr:rowOff>36732</xdr:rowOff>
    </xdr:to>
    <xdr:cxnSp macro="">
      <xdr:nvCxnSpPr>
        <xdr:cNvPr id="613" name="直線コネクタ 612"/>
        <xdr:cNvCxnSpPr/>
      </xdr:nvCxnSpPr>
      <xdr:spPr>
        <a:xfrm>
          <a:off x="16230600" y="12209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167915</xdr:rowOff>
    </xdr:from>
    <xdr:to>
      <xdr:col>85</xdr:col>
      <xdr:colOff>127000</xdr:colOff>
      <xdr:row>77</xdr:row>
      <xdr:rowOff>15684</xdr:rowOff>
    </xdr:to>
    <xdr:cxnSp macro="">
      <xdr:nvCxnSpPr>
        <xdr:cNvPr id="614" name="直線コネクタ 613"/>
        <xdr:cNvCxnSpPr/>
      </xdr:nvCxnSpPr>
      <xdr:spPr>
        <a:xfrm flipV="1">
          <a:off x="15481300" y="13198115"/>
          <a:ext cx="838200" cy="1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3878</xdr:rowOff>
    </xdr:from>
    <xdr:ext cx="534377" cy="259045"/>
    <xdr:sp macro="" textlink="">
      <xdr:nvSpPr>
        <xdr:cNvPr id="615" name="公債費平均値テキスト"/>
        <xdr:cNvSpPr txBox="1"/>
      </xdr:nvSpPr>
      <xdr:spPr>
        <a:xfrm>
          <a:off x="16370300" y="12862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152451</xdr:rowOff>
    </xdr:from>
    <xdr:to>
      <xdr:col>85</xdr:col>
      <xdr:colOff>177800</xdr:colOff>
      <xdr:row>76</xdr:row>
      <xdr:rowOff>82601</xdr:rowOff>
    </xdr:to>
    <xdr:sp macro="" textlink="">
      <xdr:nvSpPr>
        <xdr:cNvPr id="616" name="フローチャート: 判断 615"/>
        <xdr:cNvSpPr/>
      </xdr:nvSpPr>
      <xdr:spPr>
        <a:xfrm>
          <a:off x="162687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15684</xdr:rowOff>
    </xdr:from>
    <xdr:to>
      <xdr:col>81</xdr:col>
      <xdr:colOff>50800</xdr:colOff>
      <xdr:row>77</xdr:row>
      <xdr:rowOff>92363</xdr:rowOff>
    </xdr:to>
    <xdr:cxnSp macro="">
      <xdr:nvCxnSpPr>
        <xdr:cNvPr id="617" name="直線コネクタ 616"/>
        <xdr:cNvCxnSpPr/>
      </xdr:nvCxnSpPr>
      <xdr:spPr>
        <a:xfrm flipV="1">
          <a:off x="14592300" y="13217334"/>
          <a:ext cx="889000" cy="7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156125</xdr:rowOff>
    </xdr:from>
    <xdr:to>
      <xdr:col>81</xdr:col>
      <xdr:colOff>101600</xdr:colOff>
      <xdr:row>76</xdr:row>
      <xdr:rowOff>86275</xdr:rowOff>
    </xdr:to>
    <xdr:sp macro="" textlink="">
      <xdr:nvSpPr>
        <xdr:cNvPr id="618" name="フローチャート: 判断 617"/>
        <xdr:cNvSpPr/>
      </xdr:nvSpPr>
      <xdr:spPr>
        <a:xfrm>
          <a:off x="15430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102802</xdr:rowOff>
    </xdr:from>
    <xdr:ext cx="534377" cy="259045"/>
    <xdr:sp macro="" textlink="">
      <xdr:nvSpPr>
        <xdr:cNvPr id="619" name="テキスト ボックス 618"/>
        <xdr:cNvSpPr txBox="1"/>
      </xdr:nvSpPr>
      <xdr:spPr>
        <a:xfrm>
          <a:off x="15214111" y="1279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81555</xdr:rowOff>
    </xdr:from>
    <xdr:to>
      <xdr:col>76</xdr:col>
      <xdr:colOff>114300</xdr:colOff>
      <xdr:row>77</xdr:row>
      <xdr:rowOff>92363</xdr:rowOff>
    </xdr:to>
    <xdr:cxnSp macro="">
      <xdr:nvCxnSpPr>
        <xdr:cNvPr id="620" name="直線コネクタ 619"/>
        <xdr:cNvCxnSpPr/>
      </xdr:nvCxnSpPr>
      <xdr:spPr>
        <a:xfrm>
          <a:off x="13703300" y="13283205"/>
          <a:ext cx="889000" cy="1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148369</xdr:rowOff>
    </xdr:from>
    <xdr:to>
      <xdr:col>76</xdr:col>
      <xdr:colOff>165100</xdr:colOff>
      <xdr:row>76</xdr:row>
      <xdr:rowOff>78519</xdr:rowOff>
    </xdr:to>
    <xdr:sp macro="" textlink="">
      <xdr:nvSpPr>
        <xdr:cNvPr id="621" name="フローチャート: 判断 620"/>
        <xdr:cNvSpPr/>
      </xdr:nvSpPr>
      <xdr:spPr>
        <a:xfrm>
          <a:off x="14541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95045</xdr:rowOff>
    </xdr:from>
    <xdr:ext cx="534377" cy="259045"/>
    <xdr:sp macro="" textlink="">
      <xdr:nvSpPr>
        <xdr:cNvPr id="622" name="テキスト ボックス 621"/>
        <xdr:cNvSpPr txBox="1"/>
      </xdr:nvSpPr>
      <xdr:spPr>
        <a:xfrm>
          <a:off x="14325111" y="127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81555</xdr:rowOff>
    </xdr:from>
    <xdr:to>
      <xdr:col>71</xdr:col>
      <xdr:colOff>177800</xdr:colOff>
      <xdr:row>77</xdr:row>
      <xdr:rowOff>92771</xdr:rowOff>
    </xdr:to>
    <xdr:cxnSp macro="">
      <xdr:nvCxnSpPr>
        <xdr:cNvPr id="623" name="直線コネクタ 622"/>
        <xdr:cNvCxnSpPr/>
      </xdr:nvCxnSpPr>
      <xdr:spPr>
        <a:xfrm flipV="1">
          <a:off x="12814300" y="13283205"/>
          <a:ext cx="889000" cy="1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156648</xdr:rowOff>
    </xdr:from>
    <xdr:to>
      <xdr:col>72</xdr:col>
      <xdr:colOff>38100</xdr:colOff>
      <xdr:row>76</xdr:row>
      <xdr:rowOff>86798</xdr:rowOff>
    </xdr:to>
    <xdr:sp macro="" textlink="">
      <xdr:nvSpPr>
        <xdr:cNvPr id="624" name="フローチャート: 判断 623"/>
        <xdr:cNvSpPr/>
      </xdr:nvSpPr>
      <xdr:spPr>
        <a:xfrm>
          <a:off x="13652500" y="1301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103324</xdr:rowOff>
    </xdr:from>
    <xdr:ext cx="534377" cy="259045"/>
    <xdr:sp macro="" textlink="">
      <xdr:nvSpPr>
        <xdr:cNvPr id="625" name="テキスト ボックス 624"/>
        <xdr:cNvSpPr txBox="1"/>
      </xdr:nvSpPr>
      <xdr:spPr>
        <a:xfrm>
          <a:off x="13436111" y="1279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126602</xdr:rowOff>
    </xdr:from>
    <xdr:to>
      <xdr:col>67</xdr:col>
      <xdr:colOff>101600</xdr:colOff>
      <xdr:row>76</xdr:row>
      <xdr:rowOff>56753</xdr:rowOff>
    </xdr:to>
    <xdr:sp macro="" textlink="">
      <xdr:nvSpPr>
        <xdr:cNvPr id="626" name="フローチャート: 判断 625"/>
        <xdr:cNvSpPr/>
      </xdr:nvSpPr>
      <xdr:spPr>
        <a:xfrm>
          <a:off x="12763500" y="1298535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73279</xdr:rowOff>
    </xdr:from>
    <xdr:ext cx="534377" cy="259045"/>
    <xdr:sp macro="" textlink="">
      <xdr:nvSpPr>
        <xdr:cNvPr id="627" name="テキスト ボックス 626"/>
        <xdr:cNvSpPr txBox="1"/>
      </xdr:nvSpPr>
      <xdr:spPr>
        <a:xfrm>
          <a:off x="12547111" y="1276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117115</xdr:rowOff>
    </xdr:from>
    <xdr:to>
      <xdr:col>85</xdr:col>
      <xdr:colOff>177800</xdr:colOff>
      <xdr:row>77</xdr:row>
      <xdr:rowOff>47265</xdr:rowOff>
    </xdr:to>
    <xdr:sp macro="" textlink="">
      <xdr:nvSpPr>
        <xdr:cNvPr id="633" name="楕円 632"/>
        <xdr:cNvSpPr/>
      </xdr:nvSpPr>
      <xdr:spPr>
        <a:xfrm>
          <a:off x="16268700" y="1314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95542</xdr:rowOff>
    </xdr:from>
    <xdr:ext cx="534377" cy="259045"/>
    <xdr:sp macro="" textlink="">
      <xdr:nvSpPr>
        <xdr:cNvPr id="634" name="公債費該当値テキスト"/>
        <xdr:cNvSpPr txBox="1"/>
      </xdr:nvSpPr>
      <xdr:spPr>
        <a:xfrm>
          <a:off x="16370300" y="1312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136334</xdr:rowOff>
    </xdr:from>
    <xdr:to>
      <xdr:col>81</xdr:col>
      <xdr:colOff>101600</xdr:colOff>
      <xdr:row>77</xdr:row>
      <xdr:rowOff>66484</xdr:rowOff>
    </xdr:to>
    <xdr:sp macro="" textlink="">
      <xdr:nvSpPr>
        <xdr:cNvPr id="635" name="楕円 634"/>
        <xdr:cNvSpPr/>
      </xdr:nvSpPr>
      <xdr:spPr>
        <a:xfrm>
          <a:off x="15430500" y="1316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57611</xdr:rowOff>
    </xdr:from>
    <xdr:ext cx="534377" cy="259045"/>
    <xdr:sp macro="" textlink="">
      <xdr:nvSpPr>
        <xdr:cNvPr id="636" name="テキスト ボックス 635"/>
        <xdr:cNvSpPr txBox="1"/>
      </xdr:nvSpPr>
      <xdr:spPr>
        <a:xfrm>
          <a:off x="15214111" y="1325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41563</xdr:rowOff>
    </xdr:from>
    <xdr:to>
      <xdr:col>76</xdr:col>
      <xdr:colOff>165100</xdr:colOff>
      <xdr:row>77</xdr:row>
      <xdr:rowOff>143163</xdr:rowOff>
    </xdr:to>
    <xdr:sp macro="" textlink="">
      <xdr:nvSpPr>
        <xdr:cNvPr id="637" name="楕円 636"/>
        <xdr:cNvSpPr/>
      </xdr:nvSpPr>
      <xdr:spPr>
        <a:xfrm>
          <a:off x="14541500" y="1324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134290</xdr:rowOff>
    </xdr:from>
    <xdr:ext cx="534377" cy="259045"/>
    <xdr:sp macro="" textlink="">
      <xdr:nvSpPr>
        <xdr:cNvPr id="638" name="テキスト ボックス 637"/>
        <xdr:cNvSpPr txBox="1"/>
      </xdr:nvSpPr>
      <xdr:spPr>
        <a:xfrm>
          <a:off x="14325111" y="1333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30755</xdr:rowOff>
    </xdr:from>
    <xdr:to>
      <xdr:col>72</xdr:col>
      <xdr:colOff>38100</xdr:colOff>
      <xdr:row>77</xdr:row>
      <xdr:rowOff>132355</xdr:rowOff>
    </xdr:to>
    <xdr:sp macro="" textlink="">
      <xdr:nvSpPr>
        <xdr:cNvPr id="639" name="楕円 638"/>
        <xdr:cNvSpPr/>
      </xdr:nvSpPr>
      <xdr:spPr>
        <a:xfrm>
          <a:off x="13652500" y="1323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123482</xdr:rowOff>
    </xdr:from>
    <xdr:ext cx="534377" cy="259045"/>
    <xdr:sp macro="" textlink="">
      <xdr:nvSpPr>
        <xdr:cNvPr id="640" name="テキスト ボックス 639"/>
        <xdr:cNvSpPr txBox="1"/>
      </xdr:nvSpPr>
      <xdr:spPr>
        <a:xfrm>
          <a:off x="13436111" y="1332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41971</xdr:rowOff>
    </xdr:from>
    <xdr:to>
      <xdr:col>67</xdr:col>
      <xdr:colOff>101600</xdr:colOff>
      <xdr:row>77</xdr:row>
      <xdr:rowOff>143571</xdr:rowOff>
    </xdr:to>
    <xdr:sp macro="" textlink="">
      <xdr:nvSpPr>
        <xdr:cNvPr id="641" name="楕円 640"/>
        <xdr:cNvSpPr/>
      </xdr:nvSpPr>
      <xdr:spPr>
        <a:xfrm>
          <a:off x="12763500" y="1324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134698</xdr:rowOff>
    </xdr:from>
    <xdr:ext cx="534377" cy="259045"/>
    <xdr:sp macro="" textlink="">
      <xdr:nvSpPr>
        <xdr:cNvPr id="642" name="テキスト ボックス 641"/>
        <xdr:cNvSpPr txBox="1"/>
      </xdr:nvSpPr>
      <xdr:spPr>
        <a:xfrm>
          <a:off x="12547111" y="1333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3" name="直線コネクタ 65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4" name="テキスト ボックス 65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5" name="直線コネクタ 65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6" name="テキスト ボックス 65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7" name="直線コネクタ 65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8" name="テキスト ボックス 65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9" name="直線コネクタ 65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0" name="テキスト ボックス 65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1" name="直線コネクタ 66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2" name="テキスト ボックス 661"/>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3" name="直線コネクタ 66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4" name="テキスト ボックス 66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39590</xdr:rowOff>
    </xdr:from>
    <xdr:to>
      <xdr:col>85</xdr:col>
      <xdr:colOff>126364</xdr:colOff>
      <xdr:row>99</xdr:row>
      <xdr:rowOff>93376</xdr:rowOff>
    </xdr:to>
    <xdr:cxnSp macro="">
      <xdr:nvCxnSpPr>
        <xdr:cNvPr id="668" name="直線コネクタ 667"/>
        <xdr:cNvCxnSpPr/>
      </xdr:nvCxnSpPr>
      <xdr:spPr>
        <a:xfrm flipV="1">
          <a:off x="16317595" y="15470090"/>
          <a:ext cx="1269" cy="1596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97203</xdr:rowOff>
    </xdr:from>
    <xdr:ext cx="378565" cy="259045"/>
    <xdr:sp macro="" textlink="">
      <xdr:nvSpPr>
        <xdr:cNvPr id="669" name="積立金最小値テキスト"/>
        <xdr:cNvSpPr txBox="1"/>
      </xdr:nvSpPr>
      <xdr:spPr>
        <a:xfrm>
          <a:off x="16370300" y="17070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93376</xdr:rowOff>
    </xdr:from>
    <xdr:to>
      <xdr:col>86</xdr:col>
      <xdr:colOff>25400</xdr:colOff>
      <xdr:row>99</xdr:row>
      <xdr:rowOff>93376</xdr:rowOff>
    </xdr:to>
    <xdr:cxnSp macro="">
      <xdr:nvCxnSpPr>
        <xdr:cNvPr id="670" name="直線コネクタ 669"/>
        <xdr:cNvCxnSpPr/>
      </xdr:nvCxnSpPr>
      <xdr:spPr>
        <a:xfrm>
          <a:off x="16230600" y="1706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157717</xdr:rowOff>
    </xdr:from>
    <xdr:ext cx="534377" cy="259045"/>
    <xdr:sp macro="" textlink="">
      <xdr:nvSpPr>
        <xdr:cNvPr id="671" name="積立金最大値テキスト"/>
        <xdr:cNvSpPr txBox="1"/>
      </xdr:nvSpPr>
      <xdr:spPr>
        <a:xfrm>
          <a:off x="16370300" y="1524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39590</xdr:rowOff>
    </xdr:from>
    <xdr:to>
      <xdr:col>86</xdr:col>
      <xdr:colOff>25400</xdr:colOff>
      <xdr:row>90</xdr:row>
      <xdr:rowOff>39590</xdr:rowOff>
    </xdr:to>
    <xdr:cxnSp macro="">
      <xdr:nvCxnSpPr>
        <xdr:cNvPr id="672" name="直線コネクタ 671"/>
        <xdr:cNvCxnSpPr/>
      </xdr:nvCxnSpPr>
      <xdr:spPr>
        <a:xfrm>
          <a:off x="16230600" y="15470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155262</xdr:rowOff>
    </xdr:from>
    <xdr:to>
      <xdr:col>85</xdr:col>
      <xdr:colOff>127000</xdr:colOff>
      <xdr:row>97</xdr:row>
      <xdr:rowOff>95760</xdr:rowOff>
    </xdr:to>
    <xdr:cxnSp macro="">
      <xdr:nvCxnSpPr>
        <xdr:cNvPr id="673" name="直線コネクタ 672"/>
        <xdr:cNvCxnSpPr/>
      </xdr:nvCxnSpPr>
      <xdr:spPr>
        <a:xfrm flipV="1">
          <a:off x="15481300" y="16614462"/>
          <a:ext cx="838200" cy="11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123693</xdr:rowOff>
    </xdr:from>
    <xdr:ext cx="534377" cy="259045"/>
    <xdr:sp macro="" textlink="">
      <xdr:nvSpPr>
        <xdr:cNvPr id="674" name="積立金平均値テキスト"/>
        <xdr:cNvSpPr txBox="1"/>
      </xdr:nvSpPr>
      <xdr:spPr>
        <a:xfrm>
          <a:off x="16370300" y="16754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145266</xdr:rowOff>
    </xdr:from>
    <xdr:to>
      <xdr:col>85</xdr:col>
      <xdr:colOff>177800</xdr:colOff>
      <xdr:row>98</xdr:row>
      <xdr:rowOff>75416</xdr:rowOff>
    </xdr:to>
    <xdr:sp macro="" textlink="">
      <xdr:nvSpPr>
        <xdr:cNvPr id="675" name="フローチャート: 判断 674"/>
        <xdr:cNvSpPr/>
      </xdr:nvSpPr>
      <xdr:spPr>
        <a:xfrm>
          <a:off x="16268700" y="167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95760</xdr:rowOff>
    </xdr:from>
    <xdr:to>
      <xdr:col>81</xdr:col>
      <xdr:colOff>50800</xdr:colOff>
      <xdr:row>97</xdr:row>
      <xdr:rowOff>155294</xdr:rowOff>
    </xdr:to>
    <xdr:cxnSp macro="">
      <xdr:nvCxnSpPr>
        <xdr:cNvPr id="676" name="直線コネクタ 675"/>
        <xdr:cNvCxnSpPr/>
      </xdr:nvCxnSpPr>
      <xdr:spPr>
        <a:xfrm flipV="1">
          <a:off x="14592300" y="16726410"/>
          <a:ext cx="889000" cy="5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140449</xdr:rowOff>
    </xdr:from>
    <xdr:to>
      <xdr:col>81</xdr:col>
      <xdr:colOff>101600</xdr:colOff>
      <xdr:row>98</xdr:row>
      <xdr:rowOff>70599</xdr:rowOff>
    </xdr:to>
    <xdr:sp macro="" textlink="">
      <xdr:nvSpPr>
        <xdr:cNvPr id="677" name="フローチャート: 判断 676"/>
        <xdr:cNvSpPr/>
      </xdr:nvSpPr>
      <xdr:spPr>
        <a:xfrm>
          <a:off x="15430500" y="1677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61726</xdr:rowOff>
    </xdr:from>
    <xdr:ext cx="534377" cy="259045"/>
    <xdr:sp macro="" textlink="">
      <xdr:nvSpPr>
        <xdr:cNvPr id="678" name="テキスト ボックス 677"/>
        <xdr:cNvSpPr txBox="1"/>
      </xdr:nvSpPr>
      <xdr:spPr>
        <a:xfrm>
          <a:off x="15214111" y="1686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77456</xdr:rowOff>
    </xdr:from>
    <xdr:to>
      <xdr:col>76</xdr:col>
      <xdr:colOff>114300</xdr:colOff>
      <xdr:row>97</xdr:row>
      <xdr:rowOff>155294</xdr:rowOff>
    </xdr:to>
    <xdr:cxnSp macro="">
      <xdr:nvCxnSpPr>
        <xdr:cNvPr id="679" name="直線コネクタ 678"/>
        <xdr:cNvCxnSpPr/>
      </xdr:nvCxnSpPr>
      <xdr:spPr>
        <a:xfrm>
          <a:off x="13703300" y="16708106"/>
          <a:ext cx="889000" cy="7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167881</xdr:rowOff>
    </xdr:from>
    <xdr:to>
      <xdr:col>76</xdr:col>
      <xdr:colOff>165100</xdr:colOff>
      <xdr:row>98</xdr:row>
      <xdr:rowOff>98031</xdr:rowOff>
    </xdr:to>
    <xdr:sp macro="" textlink="">
      <xdr:nvSpPr>
        <xdr:cNvPr id="680" name="フローチャート: 判断 679"/>
        <xdr:cNvSpPr/>
      </xdr:nvSpPr>
      <xdr:spPr>
        <a:xfrm>
          <a:off x="14541500" y="1679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89158</xdr:rowOff>
    </xdr:from>
    <xdr:ext cx="534377" cy="259045"/>
    <xdr:sp macro="" textlink="">
      <xdr:nvSpPr>
        <xdr:cNvPr id="681" name="テキスト ボックス 680"/>
        <xdr:cNvSpPr txBox="1"/>
      </xdr:nvSpPr>
      <xdr:spPr>
        <a:xfrm>
          <a:off x="14325111" y="1689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38545</xdr:rowOff>
    </xdr:from>
    <xdr:to>
      <xdr:col>71</xdr:col>
      <xdr:colOff>177800</xdr:colOff>
      <xdr:row>97</xdr:row>
      <xdr:rowOff>77456</xdr:rowOff>
    </xdr:to>
    <xdr:cxnSp macro="">
      <xdr:nvCxnSpPr>
        <xdr:cNvPr id="682" name="直線コネクタ 681"/>
        <xdr:cNvCxnSpPr/>
      </xdr:nvCxnSpPr>
      <xdr:spPr>
        <a:xfrm>
          <a:off x="12814300" y="16669195"/>
          <a:ext cx="889000" cy="3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159765</xdr:rowOff>
    </xdr:from>
    <xdr:to>
      <xdr:col>72</xdr:col>
      <xdr:colOff>38100</xdr:colOff>
      <xdr:row>98</xdr:row>
      <xdr:rowOff>89915</xdr:rowOff>
    </xdr:to>
    <xdr:sp macro="" textlink="">
      <xdr:nvSpPr>
        <xdr:cNvPr id="683" name="フローチャート: 判断 682"/>
        <xdr:cNvSpPr/>
      </xdr:nvSpPr>
      <xdr:spPr>
        <a:xfrm>
          <a:off x="13652500" y="1679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81042</xdr:rowOff>
    </xdr:from>
    <xdr:ext cx="534377" cy="259045"/>
    <xdr:sp macro="" textlink="">
      <xdr:nvSpPr>
        <xdr:cNvPr id="684" name="テキスト ボックス 683"/>
        <xdr:cNvSpPr txBox="1"/>
      </xdr:nvSpPr>
      <xdr:spPr>
        <a:xfrm>
          <a:off x="13436111" y="1688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171228</xdr:rowOff>
    </xdr:from>
    <xdr:to>
      <xdr:col>67</xdr:col>
      <xdr:colOff>101600</xdr:colOff>
      <xdr:row>98</xdr:row>
      <xdr:rowOff>101378</xdr:rowOff>
    </xdr:to>
    <xdr:sp macro="" textlink="">
      <xdr:nvSpPr>
        <xdr:cNvPr id="685" name="フローチャート: 判断 684"/>
        <xdr:cNvSpPr/>
      </xdr:nvSpPr>
      <xdr:spPr>
        <a:xfrm>
          <a:off x="12763500" y="1680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92505</xdr:rowOff>
    </xdr:from>
    <xdr:ext cx="534377" cy="259045"/>
    <xdr:sp macro="" textlink="">
      <xdr:nvSpPr>
        <xdr:cNvPr id="686" name="テキスト ボックス 685"/>
        <xdr:cNvSpPr txBox="1"/>
      </xdr:nvSpPr>
      <xdr:spPr>
        <a:xfrm>
          <a:off x="12547111" y="1689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104462</xdr:rowOff>
    </xdr:from>
    <xdr:to>
      <xdr:col>85</xdr:col>
      <xdr:colOff>177800</xdr:colOff>
      <xdr:row>97</xdr:row>
      <xdr:rowOff>34612</xdr:rowOff>
    </xdr:to>
    <xdr:sp macro="" textlink="">
      <xdr:nvSpPr>
        <xdr:cNvPr id="692" name="楕円 691"/>
        <xdr:cNvSpPr/>
      </xdr:nvSpPr>
      <xdr:spPr>
        <a:xfrm>
          <a:off x="16268700" y="1656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127339</xdr:rowOff>
    </xdr:from>
    <xdr:ext cx="534377" cy="259045"/>
    <xdr:sp macro="" textlink="">
      <xdr:nvSpPr>
        <xdr:cNvPr id="693" name="積立金該当値テキスト"/>
        <xdr:cNvSpPr txBox="1"/>
      </xdr:nvSpPr>
      <xdr:spPr>
        <a:xfrm>
          <a:off x="16370300" y="1641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44960</xdr:rowOff>
    </xdr:from>
    <xdr:to>
      <xdr:col>81</xdr:col>
      <xdr:colOff>101600</xdr:colOff>
      <xdr:row>97</xdr:row>
      <xdr:rowOff>146560</xdr:rowOff>
    </xdr:to>
    <xdr:sp macro="" textlink="">
      <xdr:nvSpPr>
        <xdr:cNvPr id="694" name="楕円 693"/>
        <xdr:cNvSpPr/>
      </xdr:nvSpPr>
      <xdr:spPr>
        <a:xfrm>
          <a:off x="15430500" y="1667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163087</xdr:rowOff>
    </xdr:from>
    <xdr:ext cx="534377" cy="259045"/>
    <xdr:sp macro="" textlink="">
      <xdr:nvSpPr>
        <xdr:cNvPr id="695" name="テキスト ボックス 694"/>
        <xdr:cNvSpPr txBox="1"/>
      </xdr:nvSpPr>
      <xdr:spPr>
        <a:xfrm>
          <a:off x="15214111" y="1645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104494</xdr:rowOff>
    </xdr:from>
    <xdr:to>
      <xdr:col>76</xdr:col>
      <xdr:colOff>165100</xdr:colOff>
      <xdr:row>98</xdr:row>
      <xdr:rowOff>34644</xdr:rowOff>
    </xdr:to>
    <xdr:sp macro="" textlink="">
      <xdr:nvSpPr>
        <xdr:cNvPr id="696" name="楕円 695"/>
        <xdr:cNvSpPr/>
      </xdr:nvSpPr>
      <xdr:spPr>
        <a:xfrm>
          <a:off x="14541500" y="1673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51171</xdr:rowOff>
    </xdr:from>
    <xdr:ext cx="534377" cy="259045"/>
    <xdr:sp macro="" textlink="">
      <xdr:nvSpPr>
        <xdr:cNvPr id="697" name="テキスト ボックス 696"/>
        <xdr:cNvSpPr txBox="1"/>
      </xdr:nvSpPr>
      <xdr:spPr>
        <a:xfrm>
          <a:off x="14325111" y="1651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26656</xdr:rowOff>
    </xdr:from>
    <xdr:to>
      <xdr:col>72</xdr:col>
      <xdr:colOff>38100</xdr:colOff>
      <xdr:row>97</xdr:row>
      <xdr:rowOff>128256</xdr:rowOff>
    </xdr:to>
    <xdr:sp macro="" textlink="">
      <xdr:nvSpPr>
        <xdr:cNvPr id="698" name="楕円 697"/>
        <xdr:cNvSpPr/>
      </xdr:nvSpPr>
      <xdr:spPr>
        <a:xfrm>
          <a:off x="13652500" y="1665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144783</xdr:rowOff>
    </xdr:from>
    <xdr:ext cx="534377" cy="259045"/>
    <xdr:sp macro="" textlink="">
      <xdr:nvSpPr>
        <xdr:cNvPr id="699" name="テキスト ボックス 698"/>
        <xdr:cNvSpPr txBox="1"/>
      </xdr:nvSpPr>
      <xdr:spPr>
        <a:xfrm>
          <a:off x="13436111" y="1643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159195</xdr:rowOff>
    </xdr:from>
    <xdr:to>
      <xdr:col>67</xdr:col>
      <xdr:colOff>101600</xdr:colOff>
      <xdr:row>97</xdr:row>
      <xdr:rowOff>89345</xdr:rowOff>
    </xdr:to>
    <xdr:sp macro="" textlink="">
      <xdr:nvSpPr>
        <xdr:cNvPr id="700" name="楕円 699"/>
        <xdr:cNvSpPr/>
      </xdr:nvSpPr>
      <xdr:spPr>
        <a:xfrm>
          <a:off x="12763500" y="1661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105872</xdr:rowOff>
    </xdr:from>
    <xdr:ext cx="534377" cy="259045"/>
    <xdr:sp macro="" textlink="">
      <xdr:nvSpPr>
        <xdr:cNvPr id="701" name="テキスト ボックス 700"/>
        <xdr:cNvSpPr txBox="1"/>
      </xdr:nvSpPr>
      <xdr:spPr>
        <a:xfrm>
          <a:off x="12547111" y="1639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5" name="テキスト ボックス 71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101752</xdr:rowOff>
    </xdr:from>
    <xdr:to>
      <xdr:col>116</xdr:col>
      <xdr:colOff>62864</xdr:colOff>
      <xdr:row>39</xdr:row>
      <xdr:rowOff>44450</xdr:rowOff>
    </xdr:to>
    <xdr:cxnSp macro="">
      <xdr:nvCxnSpPr>
        <xdr:cNvPr id="725" name="直線コネクタ 724"/>
        <xdr:cNvCxnSpPr/>
      </xdr:nvCxnSpPr>
      <xdr:spPr>
        <a:xfrm flipV="1">
          <a:off x="22159595" y="5416702"/>
          <a:ext cx="1269" cy="131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48429</xdr:rowOff>
    </xdr:from>
    <xdr:ext cx="534377" cy="259045"/>
    <xdr:sp macro="" textlink="">
      <xdr:nvSpPr>
        <xdr:cNvPr id="728" name="投資及び出資金最大値テキスト"/>
        <xdr:cNvSpPr txBox="1"/>
      </xdr:nvSpPr>
      <xdr:spPr>
        <a:xfrm>
          <a:off x="22212300" y="519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101752</xdr:rowOff>
    </xdr:from>
    <xdr:to>
      <xdr:col>116</xdr:col>
      <xdr:colOff>152400</xdr:colOff>
      <xdr:row>31</xdr:row>
      <xdr:rowOff>101752</xdr:rowOff>
    </xdr:to>
    <xdr:cxnSp macro="">
      <xdr:nvCxnSpPr>
        <xdr:cNvPr id="729" name="直線コネクタ 728"/>
        <xdr:cNvCxnSpPr/>
      </xdr:nvCxnSpPr>
      <xdr:spPr>
        <a:xfrm>
          <a:off x="22072600" y="5416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35763</xdr:rowOff>
    </xdr:from>
    <xdr:to>
      <xdr:col>116</xdr:col>
      <xdr:colOff>63500</xdr:colOff>
      <xdr:row>39</xdr:row>
      <xdr:rowOff>42621</xdr:rowOff>
    </xdr:to>
    <xdr:cxnSp macro="">
      <xdr:nvCxnSpPr>
        <xdr:cNvPr id="730" name="直線コネクタ 729"/>
        <xdr:cNvCxnSpPr/>
      </xdr:nvCxnSpPr>
      <xdr:spPr>
        <a:xfrm flipV="1">
          <a:off x="21323300" y="6722313"/>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115968</xdr:rowOff>
    </xdr:from>
    <xdr:ext cx="378565" cy="259045"/>
    <xdr:sp macro="" textlink="">
      <xdr:nvSpPr>
        <xdr:cNvPr id="731" name="投資及び出資金平均値テキスト"/>
        <xdr:cNvSpPr txBox="1"/>
      </xdr:nvSpPr>
      <xdr:spPr>
        <a:xfrm>
          <a:off x="22212300" y="645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93091</xdr:rowOff>
    </xdr:from>
    <xdr:to>
      <xdr:col>116</xdr:col>
      <xdr:colOff>114300</xdr:colOff>
      <xdr:row>39</xdr:row>
      <xdr:rowOff>23241</xdr:rowOff>
    </xdr:to>
    <xdr:sp macro="" textlink="">
      <xdr:nvSpPr>
        <xdr:cNvPr id="732" name="フローチャート: 判断 731"/>
        <xdr:cNvSpPr/>
      </xdr:nvSpPr>
      <xdr:spPr>
        <a:xfrm>
          <a:off x="221107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149454</xdr:rowOff>
    </xdr:from>
    <xdr:to>
      <xdr:col>111</xdr:col>
      <xdr:colOff>177800</xdr:colOff>
      <xdr:row>39</xdr:row>
      <xdr:rowOff>42621</xdr:rowOff>
    </xdr:to>
    <xdr:cxnSp macro="">
      <xdr:nvCxnSpPr>
        <xdr:cNvPr id="733" name="直線コネクタ 732"/>
        <xdr:cNvCxnSpPr/>
      </xdr:nvCxnSpPr>
      <xdr:spPr>
        <a:xfrm>
          <a:off x="20434300" y="6664554"/>
          <a:ext cx="889000" cy="6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93320</xdr:rowOff>
    </xdr:from>
    <xdr:to>
      <xdr:col>112</xdr:col>
      <xdr:colOff>38100</xdr:colOff>
      <xdr:row>39</xdr:row>
      <xdr:rowOff>23470</xdr:rowOff>
    </xdr:to>
    <xdr:sp macro="" textlink="">
      <xdr:nvSpPr>
        <xdr:cNvPr id="734" name="フローチャート: 判断 733"/>
        <xdr:cNvSpPr/>
      </xdr:nvSpPr>
      <xdr:spPr>
        <a:xfrm>
          <a:off x="21272500" y="66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39996</xdr:rowOff>
    </xdr:from>
    <xdr:ext cx="378565" cy="259045"/>
    <xdr:sp macro="" textlink="">
      <xdr:nvSpPr>
        <xdr:cNvPr id="735" name="テキスト ボックス 734"/>
        <xdr:cNvSpPr txBox="1"/>
      </xdr:nvSpPr>
      <xdr:spPr>
        <a:xfrm>
          <a:off x="21134017" y="6383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149454</xdr:rowOff>
    </xdr:from>
    <xdr:to>
      <xdr:col>107</xdr:col>
      <xdr:colOff>50800</xdr:colOff>
      <xdr:row>39</xdr:row>
      <xdr:rowOff>16484</xdr:rowOff>
    </xdr:to>
    <xdr:cxnSp macro="">
      <xdr:nvCxnSpPr>
        <xdr:cNvPr id="736" name="直線コネクタ 735"/>
        <xdr:cNvCxnSpPr/>
      </xdr:nvCxnSpPr>
      <xdr:spPr>
        <a:xfrm flipV="1">
          <a:off x="19545300" y="6664554"/>
          <a:ext cx="889000" cy="3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105207</xdr:rowOff>
    </xdr:from>
    <xdr:to>
      <xdr:col>107</xdr:col>
      <xdr:colOff>101600</xdr:colOff>
      <xdr:row>39</xdr:row>
      <xdr:rowOff>35357</xdr:rowOff>
    </xdr:to>
    <xdr:sp macro="" textlink="">
      <xdr:nvSpPr>
        <xdr:cNvPr id="737" name="フローチャート: 判断 736"/>
        <xdr:cNvSpPr/>
      </xdr:nvSpPr>
      <xdr:spPr>
        <a:xfrm>
          <a:off x="20383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26484</xdr:rowOff>
    </xdr:from>
    <xdr:ext cx="378565" cy="259045"/>
    <xdr:sp macro="" textlink="">
      <xdr:nvSpPr>
        <xdr:cNvPr id="738" name="テキスト ボックス 737"/>
        <xdr:cNvSpPr txBox="1"/>
      </xdr:nvSpPr>
      <xdr:spPr>
        <a:xfrm>
          <a:off x="20245017" y="6713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16484</xdr:rowOff>
    </xdr:from>
    <xdr:to>
      <xdr:col>102</xdr:col>
      <xdr:colOff>114300</xdr:colOff>
      <xdr:row>39</xdr:row>
      <xdr:rowOff>44450</xdr:rowOff>
    </xdr:to>
    <xdr:cxnSp macro="">
      <xdr:nvCxnSpPr>
        <xdr:cNvPr id="739" name="直線コネクタ 738"/>
        <xdr:cNvCxnSpPr/>
      </xdr:nvCxnSpPr>
      <xdr:spPr>
        <a:xfrm flipV="1">
          <a:off x="18656300" y="6703034"/>
          <a:ext cx="889000" cy="2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99034</xdr:rowOff>
    </xdr:from>
    <xdr:to>
      <xdr:col>102</xdr:col>
      <xdr:colOff>165100</xdr:colOff>
      <xdr:row>39</xdr:row>
      <xdr:rowOff>29184</xdr:rowOff>
    </xdr:to>
    <xdr:sp macro="" textlink="">
      <xdr:nvSpPr>
        <xdr:cNvPr id="740" name="フローチャート: 判断 739"/>
        <xdr:cNvSpPr/>
      </xdr:nvSpPr>
      <xdr:spPr>
        <a:xfrm>
          <a:off x="19494500" y="661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45712</xdr:rowOff>
    </xdr:from>
    <xdr:ext cx="378565" cy="259045"/>
    <xdr:sp macro="" textlink="">
      <xdr:nvSpPr>
        <xdr:cNvPr id="741" name="テキスト ボックス 740"/>
        <xdr:cNvSpPr txBox="1"/>
      </xdr:nvSpPr>
      <xdr:spPr>
        <a:xfrm>
          <a:off x="19356017" y="6389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116104</xdr:rowOff>
    </xdr:from>
    <xdr:to>
      <xdr:col>98</xdr:col>
      <xdr:colOff>38100</xdr:colOff>
      <xdr:row>39</xdr:row>
      <xdr:rowOff>46254</xdr:rowOff>
    </xdr:to>
    <xdr:sp macro="" textlink="">
      <xdr:nvSpPr>
        <xdr:cNvPr id="742" name="フローチャート: 判断 741"/>
        <xdr:cNvSpPr/>
      </xdr:nvSpPr>
      <xdr:spPr>
        <a:xfrm>
          <a:off x="18605500" y="66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62780</xdr:rowOff>
    </xdr:from>
    <xdr:ext cx="378565" cy="259045"/>
    <xdr:sp macro="" textlink="">
      <xdr:nvSpPr>
        <xdr:cNvPr id="743" name="テキスト ボックス 742"/>
        <xdr:cNvSpPr txBox="1"/>
      </xdr:nvSpPr>
      <xdr:spPr>
        <a:xfrm>
          <a:off x="18467017" y="6406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156413</xdr:rowOff>
    </xdr:from>
    <xdr:to>
      <xdr:col>116</xdr:col>
      <xdr:colOff>114300</xdr:colOff>
      <xdr:row>39</xdr:row>
      <xdr:rowOff>86563</xdr:rowOff>
    </xdr:to>
    <xdr:sp macro="" textlink="">
      <xdr:nvSpPr>
        <xdr:cNvPr id="749" name="楕円 748"/>
        <xdr:cNvSpPr/>
      </xdr:nvSpPr>
      <xdr:spPr>
        <a:xfrm>
          <a:off x="22110700" y="667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71518</xdr:rowOff>
    </xdr:from>
    <xdr:ext cx="378565" cy="259045"/>
    <xdr:sp macro="" textlink="">
      <xdr:nvSpPr>
        <xdr:cNvPr id="750" name="投資及び出資金該当値テキスト"/>
        <xdr:cNvSpPr txBox="1"/>
      </xdr:nvSpPr>
      <xdr:spPr>
        <a:xfrm>
          <a:off x="22212300" y="6586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163271</xdr:rowOff>
    </xdr:from>
    <xdr:to>
      <xdr:col>112</xdr:col>
      <xdr:colOff>38100</xdr:colOff>
      <xdr:row>39</xdr:row>
      <xdr:rowOff>93421</xdr:rowOff>
    </xdr:to>
    <xdr:sp macro="" textlink="">
      <xdr:nvSpPr>
        <xdr:cNvPr id="751" name="楕円 750"/>
        <xdr:cNvSpPr/>
      </xdr:nvSpPr>
      <xdr:spPr>
        <a:xfrm>
          <a:off x="21272500" y="667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84548</xdr:rowOff>
    </xdr:from>
    <xdr:ext cx="313932" cy="259045"/>
    <xdr:sp macro="" textlink="">
      <xdr:nvSpPr>
        <xdr:cNvPr id="752" name="テキスト ボックス 751"/>
        <xdr:cNvSpPr txBox="1"/>
      </xdr:nvSpPr>
      <xdr:spPr>
        <a:xfrm>
          <a:off x="21166333" y="6771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98654</xdr:rowOff>
    </xdr:from>
    <xdr:to>
      <xdr:col>107</xdr:col>
      <xdr:colOff>101600</xdr:colOff>
      <xdr:row>39</xdr:row>
      <xdr:rowOff>28804</xdr:rowOff>
    </xdr:to>
    <xdr:sp macro="" textlink="">
      <xdr:nvSpPr>
        <xdr:cNvPr id="753" name="楕円 752"/>
        <xdr:cNvSpPr/>
      </xdr:nvSpPr>
      <xdr:spPr>
        <a:xfrm>
          <a:off x="20383500" y="661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45331</xdr:rowOff>
    </xdr:from>
    <xdr:ext cx="378565" cy="259045"/>
    <xdr:sp macro="" textlink="">
      <xdr:nvSpPr>
        <xdr:cNvPr id="754" name="テキスト ボックス 753"/>
        <xdr:cNvSpPr txBox="1"/>
      </xdr:nvSpPr>
      <xdr:spPr>
        <a:xfrm>
          <a:off x="20245017" y="6388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137134</xdr:rowOff>
    </xdr:from>
    <xdr:to>
      <xdr:col>102</xdr:col>
      <xdr:colOff>165100</xdr:colOff>
      <xdr:row>39</xdr:row>
      <xdr:rowOff>67284</xdr:rowOff>
    </xdr:to>
    <xdr:sp macro="" textlink="">
      <xdr:nvSpPr>
        <xdr:cNvPr id="755" name="楕円 754"/>
        <xdr:cNvSpPr/>
      </xdr:nvSpPr>
      <xdr:spPr>
        <a:xfrm>
          <a:off x="19494500" y="665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58411</xdr:rowOff>
    </xdr:from>
    <xdr:ext cx="378565" cy="259045"/>
    <xdr:sp macro="" textlink="">
      <xdr:nvSpPr>
        <xdr:cNvPr id="756" name="テキスト ボックス 755"/>
        <xdr:cNvSpPr txBox="1"/>
      </xdr:nvSpPr>
      <xdr:spPr>
        <a:xfrm>
          <a:off x="19356017" y="6744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72" name="テキスト ボックス 771"/>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74" name="テキスト ボックス 773"/>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76" name="テキスト ボックス 775"/>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144925</xdr:rowOff>
    </xdr:from>
    <xdr:to>
      <xdr:col>116</xdr:col>
      <xdr:colOff>62864</xdr:colOff>
      <xdr:row>59</xdr:row>
      <xdr:rowOff>98878</xdr:rowOff>
    </xdr:to>
    <xdr:cxnSp macro="">
      <xdr:nvCxnSpPr>
        <xdr:cNvPr id="784" name="直線コネクタ 783"/>
        <xdr:cNvCxnSpPr/>
      </xdr:nvCxnSpPr>
      <xdr:spPr>
        <a:xfrm flipV="1">
          <a:off x="22159595" y="8717425"/>
          <a:ext cx="1269" cy="149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91602</xdr:rowOff>
    </xdr:from>
    <xdr:ext cx="534377" cy="259045"/>
    <xdr:sp macro="" textlink="">
      <xdr:nvSpPr>
        <xdr:cNvPr id="787" name="貸付金最大値テキスト"/>
        <xdr:cNvSpPr txBox="1"/>
      </xdr:nvSpPr>
      <xdr:spPr>
        <a:xfrm>
          <a:off x="22212300" y="84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144925</xdr:rowOff>
    </xdr:from>
    <xdr:to>
      <xdr:col>116</xdr:col>
      <xdr:colOff>152400</xdr:colOff>
      <xdr:row>50</xdr:row>
      <xdr:rowOff>144925</xdr:rowOff>
    </xdr:to>
    <xdr:cxnSp macro="">
      <xdr:nvCxnSpPr>
        <xdr:cNvPr id="788" name="直線コネクタ 787"/>
        <xdr:cNvCxnSpPr/>
      </xdr:nvCxnSpPr>
      <xdr:spPr>
        <a:xfrm>
          <a:off x="22072600" y="8717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9" name="直線コネクタ 788"/>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132133</xdr:rowOff>
    </xdr:from>
    <xdr:ext cx="469744" cy="259045"/>
    <xdr:sp macro="" textlink="">
      <xdr:nvSpPr>
        <xdr:cNvPr id="790" name="貸付金平均値テキスト"/>
        <xdr:cNvSpPr txBox="1"/>
      </xdr:nvSpPr>
      <xdr:spPr>
        <a:xfrm>
          <a:off x="22212300" y="9733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109256</xdr:rowOff>
    </xdr:from>
    <xdr:to>
      <xdr:col>116</xdr:col>
      <xdr:colOff>114300</xdr:colOff>
      <xdr:row>58</xdr:row>
      <xdr:rowOff>39406</xdr:rowOff>
    </xdr:to>
    <xdr:sp macro="" textlink="">
      <xdr:nvSpPr>
        <xdr:cNvPr id="791" name="フローチャート: 判断 790"/>
        <xdr:cNvSpPr/>
      </xdr:nvSpPr>
      <xdr:spPr>
        <a:xfrm>
          <a:off x="22110700" y="98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2" name="直線コネクタ 791"/>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95431</xdr:rowOff>
    </xdr:from>
    <xdr:to>
      <xdr:col>112</xdr:col>
      <xdr:colOff>38100</xdr:colOff>
      <xdr:row>58</xdr:row>
      <xdr:rowOff>25581</xdr:rowOff>
    </xdr:to>
    <xdr:sp macro="" textlink="">
      <xdr:nvSpPr>
        <xdr:cNvPr id="793" name="フローチャート: 判断 792"/>
        <xdr:cNvSpPr/>
      </xdr:nvSpPr>
      <xdr:spPr>
        <a:xfrm>
          <a:off x="212725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42108</xdr:rowOff>
    </xdr:from>
    <xdr:ext cx="469744" cy="259045"/>
    <xdr:sp macro="" textlink="">
      <xdr:nvSpPr>
        <xdr:cNvPr id="794" name="テキスト ボックス 793"/>
        <xdr:cNvSpPr txBox="1"/>
      </xdr:nvSpPr>
      <xdr:spPr>
        <a:xfrm>
          <a:off x="21088428" y="964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99568</xdr:rowOff>
    </xdr:from>
    <xdr:to>
      <xdr:col>107</xdr:col>
      <xdr:colOff>101600</xdr:colOff>
      <xdr:row>58</xdr:row>
      <xdr:rowOff>29718</xdr:rowOff>
    </xdr:to>
    <xdr:sp macro="" textlink="">
      <xdr:nvSpPr>
        <xdr:cNvPr id="796" name="フローチャート: 判断 795"/>
        <xdr:cNvSpPr/>
      </xdr:nvSpPr>
      <xdr:spPr>
        <a:xfrm>
          <a:off x="20383500" y="987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46245</xdr:rowOff>
    </xdr:from>
    <xdr:ext cx="469744" cy="259045"/>
    <xdr:sp macro="" textlink="">
      <xdr:nvSpPr>
        <xdr:cNvPr id="797" name="テキスト ボックス 796"/>
        <xdr:cNvSpPr txBox="1"/>
      </xdr:nvSpPr>
      <xdr:spPr>
        <a:xfrm>
          <a:off x="20199428" y="964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4101</xdr:rowOff>
    </xdr:from>
    <xdr:to>
      <xdr:col>102</xdr:col>
      <xdr:colOff>165100</xdr:colOff>
      <xdr:row>57</xdr:row>
      <xdr:rowOff>105701</xdr:rowOff>
    </xdr:to>
    <xdr:sp macro="" textlink="">
      <xdr:nvSpPr>
        <xdr:cNvPr id="799" name="フローチャート: 判断 798"/>
        <xdr:cNvSpPr/>
      </xdr:nvSpPr>
      <xdr:spPr>
        <a:xfrm>
          <a:off x="19494500" y="9776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122228</xdr:rowOff>
    </xdr:from>
    <xdr:ext cx="469744" cy="259045"/>
    <xdr:sp macro="" textlink="">
      <xdr:nvSpPr>
        <xdr:cNvPr id="800" name="テキスト ボックス 799"/>
        <xdr:cNvSpPr txBox="1"/>
      </xdr:nvSpPr>
      <xdr:spPr>
        <a:xfrm>
          <a:off x="19310428" y="955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39697</xdr:rowOff>
    </xdr:from>
    <xdr:to>
      <xdr:col>98</xdr:col>
      <xdr:colOff>38100</xdr:colOff>
      <xdr:row>56</xdr:row>
      <xdr:rowOff>141297</xdr:rowOff>
    </xdr:to>
    <xdr:sp macro="" textlink="">
      <xdr:nvSpPr>
        <xdr:cNvPr id="801" name="フローチャート: 判断 800"/>
        <xdr:cNvSpPr/>
      </xdr:nvSpPr>
      <xdr:spPr>
        <a:xfrm>
          <a:off x="18605500" y="9640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157824</xdr:rowOff>
    </xdr:from>
    <xdr:ext cx="469744" cy="259045"/>
    <xdr:sp macro="" textlink="">
      <xdr:nvSpPr>
        <xdr:cNvPr id="802" name="テキスト ボックス 801"/>
        <xdr:cNvSpPr txBox="1"/>
      </xdr:nvSpPr>
      <xdr:spPr>
        <a:xfrm>
          <a:off x="18421428" y="9416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09"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6" name="テキスト ボックス 83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144558</xdr:rowOff>
    </xdr:from>
    <xdr:to>
      <xdr:col>116</xdr:col>
      <xdr:colOff>62864</xdr:colOff>
      <xdr:row>78</xdr:row>
      <xdr:rowOff>113867</xdr:rowOff>
    </xdr:to>
    <xdr:cxnSp macro="">
      <xdr:nvCxnSpPr>
        <xdr:cNvPr id="842" name="直線コネクタ 841"/>
        <xdr:cNvCxnSpPr/>
      </xdr:nvCxnSpPr>
      <xdr:spPr>
        <a:xfrm flipV="1">
          <a:off x="22159595" y="12317508"/>
          <a:ext cx="1269" cy="1169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117694</xdr:rowOff>
    </xdr:from>
    <xdr:ext cx="534377" cy="259045"/>
    <xdr:sp macro="" textlink="">
      <xdr:nvSpPr>
        <xdr:cNvPr id="843" name="繰出金最小値テキスト"/>
        <xdr:cNvSpPr txBox="1"/>
      </xdr:nvSpPr>
      <xdr:spPr>
        <a:xfrm>
          <a:off x="22212300" y="1349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113867</xdr:rowOff>
    </xdr:from>
    <xdr:to>
      <xdr:col>116</xdr:col>
      <xdr:colOff>152400</xdr:colOff>
      <xdr:row>78</xdr:row>
      <xdr:rowOff>113867</xdr:rowOff>
    </xdr:to>
    <xdr:cxnSp macro="">
      <xdr:nvCxnSpPr>
        <xdr:cNvPr id="844" name="直線コネクタ 843"/>
        <xdr:cNvCxnSpPr/>
      </xdr:nvCxnSpPr>
      <xdr:spPr>
        <a:xfrm>
          <a:off x="22072600" y="13486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91235</xdr:rowOff>
    </xdr:from>
    <xdr:ext cx="534377" cy="259045"/>
    <xdr:sp macro="" textlink="">
      <xdr:nvSpPr>
        <xdr:cNvPr id="845" name="繰出金最大値テキスト"/>
        <xdr:cNvSpPr txBox="1"/>
      </xdr:nvSpPr>
      <xdr:spPr>
        <a:xfrm>
          <a:off x="22212300" y="1209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144558</xdr:rowOff>
    </xdr:from>
    <xdr:to>
      <xdr:col>116</xdr:col>
      <xdr:colOff>152400</xdr:colOff>
      <xdr:row>71</xdr:row>
      <xdr:rowOff>144558</xdr:rowOff>
    </xdr:to>
    <xdr:cxnSp macro="">
      <xdr:nvCxnSpPr>
        <xdr:cNvPr id="846" name="直線コネクタ 845"/>
        <xdr:cNvCxnSpPr/>
      </xdr:nvCxnSpPr>
      <xdr:spPr>
        <a:xfrm>
          <a:off x="22072600" y="1231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86265</xdr:rowOff>
    </xdr:from>
    <xdr:to>
      <xdr:col>116</xdr:col>
      <xdr:colOff>63500</xdr:colOff>
      <xdr:row>78</xdr:row>
      <xdr:rowOff>113867</xdr:rowOff>
    </xdr:to>
    <xdr:cxnSp macro="">
      <xdr:nvCxnSpPr>
        <xdr:cNvPr id="847" name="直線コネクタ 846"/>
        <xdr:cNvCxnSpPr/>
      </xdr:nvCxnSpPr>
      <xdr:spPr>
        <a:xfrm>
          <a:off x="21323300" y="13459365"/>
          <a:ext cx="838200" cy="2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26033</xdr:rowOff>
    </xdr:from>
    <xdr:ext cx="534377" cy="259045"/>
    <xdr:sp macro="" textlink="">
      <xdr:nvSpPr>
        <xdr:cNvPr id="848" name="繰出金平均値テキスト"/>
        <xdr:cNvSpPr txBox="1"/>
      </xdr:nvSpPr>
      <xdr:spPr>
        <a:xfrm>
          <a:off x="22212300" y="12884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3156</xdr:rowOff>
    </xdr:from>
    <xdr:to>
      <xdr:col>116</xdr:col>
      <xdr:colOff>114300</xdr:colOff>
      <xdr:row>76</xdr:row>
      <xdr:rowOff>104756</xdr:rowOff>
    </xdr:to>
    <xdr:sp macro="" textlink="">
      <xdr:nvSpPr>
        <xdr:cNvPr id="849" name="フローチャート: 判断 848"/>
        <xdr:cNvSpPr/>
      </xdr:nvSpPr>
      <xdr:spPr>
        <a:xfrm>
          <a:off x="221107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44641</xdr:rowOff>
    </xdr:from>
    <xdr:to>
      <xdr:col>111</xdr:col>
      <xdr:colOff>177800</xdr:colOff>
      <xdr:row>78</xdr:row>
      <xdr:rowOff>86265</xdr:rowOff>
    </xdr:to>
    <xdr:cxnSp macro="">
      <xdr:nvCxnSpPr>
        <xdr:cNvPr id="850" name="直線コネクタ 849"/>
        <xdr:cNvCxnSpPr/>
      </xdr:nvCxnSpPr>
      <xdr:spPr>
        <a:xfrm>
          <a:off x="20434300" y="13417741"/>
          <a:ext cx="889000" cy="4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165272</xdr:rowOff>
    </xdr:from>
    <xdr:to>
      <xdr:col>112</xdr:col>
      <xdr:colOff>38100</xdr:colOff>
      <xdr:row>76</xdr:row>
      <xdr:rowOff>95422</xdr:rowOff>
    </xdr:to>
    <xdr:sp macro="" textlink="">
      <xdr:nvSpPr>
        <xdr:cNvPr id="851" name="フローチャート: 判断 850"/>
        <xdr:cNvSpPr/>
      </xdr:nvSpPr>
      <xdr:spPr>
        <a:xfrm>
          <a:off x="21272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111948</xdr:rowOff>
    </xdr:from>
    <xdr:ext cx="534377" cy="259045"/>
    <xdr:sp macro="" textlink="">
      <xdr:nvSpPr>
        <xdr:cNvPr id="852" name="テキスト ボックス 851"/>
        <xdr:cNvSpPr txBox="1"/>
      </xdr:nvSpPr>
      <xdr:spPr>
        <a:xfrm>
          <a:off x="21056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44641</xdr:rowOff>
    </xdr:from>
    <xdr:to>
      <xdr:col>107</xdr:col>
      <xdr:colOff>50800</xdr:colOff>
      <xdr:row>78</xdr:row>
      <xdr:rowOff>107772</xdr:rowOff>
    </xdr:to>
    <xdr:cxnSp macro="">
      <xdr:nvCxnSpPr>
        <xdr:cNvPr id="853" name="直線コネクタ 852"/>
        <xdr:cNvCxnSpPr/>
      </xdr:nvCxnSpPr>
      <xdr:spPr>
        <a:xfrm flipV="1">
          <a:off x="19545300" y="13417741"/>
          <a:ext cx="889000" cy="6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1994</xdr:rowOff>
    </xdr:from>
    <xdr:to>
      <xdr:col>107</xdr:col>
      <xdr:colOff>101600</xdr:colOff>
      <xdr:row>76</xdr:row>
      <xdr:rowOff>103594</xdr:rowOff>
    </xdr:to>
    <xdr:sp macro="" textlink="">
      <xdr:nvSpPr>
        <xdr:cNvPr id="854" name="フローチャート: 判断 853"/>
        <xdr:cNvSpPr/>
      </xdr:nvSpPr>
      <xdr:spPr>
        <a:xfrm>
          <a:off x="20383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120121</xdr:rowOff>
    </xdr:from>
    <xdr:ext cx="534377" cy="259045"/>
    <xdr:sp macro="" textlink="">
      <xdr:nvSpPr>
        <xdr:cNvPr id="855" name="テキスト ボックス 854"/>
        <xdr:cNvSpPr txBox="1"/>
      </xdr:nvSpPr>
      <xdr:spPr>
        <a:xfrm>
          <a:off x="20167111" y="128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91408</xdr:rowOff>
    </xdr:from>
    <xdr:to>
      <xdr:col>102</xdr:col>
      <xdr:colOff>114300</xdr:colOff>
      <xdr:row>78</xdr:row>
      <xdr:rowOff>107772</xdr:rowOff>
    </xdr:to>
    <xdr:cxnSp macro="">
      <xdr:nvCxnSpPr>
        <xdr:cNvPr id="856" name="直線コネクタ 855"/>
        <xdr:cNvCxnSpPr/>
      </xdr:nvCxnSpPr>
      <xdr:spPr>
        <a:xfrm>
          <a:off x="18656300" y="13464508"/>
          <a:ext cx="889000" cy="1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61849</xdr:rowOff>
    </xdr:from>
    <xdr:to>
      <xdr:col>102</xdr:col>
      <xdr:colOff>165100</xdr:colOff>
      <xdr:row>76</xdr:row>
      <xdr:rowOff>163449</xdr:rowOff>
    </xdr:to>
    <xdr:sp macro="" textlink="">
      <xdr:nvSpPr>
        <xdr:cNvPr id="857" name="フローチャート: 判断 856"/>
        <xdr:cNvSpPr/>
      </xdr:nvSpPr>
      <xdr:spPr>
        <a:xfrm>
          <a:off x="19494500" y="1309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8526</xdr:rowOff>
    </xdr:from>
    <xdr:ext cx="534377" cy="259045"/>
    <xdr:sp macro="" textlink="">
      <xdr:nvSpPr>
        <xdr:cNvPr id="858" name="テキスト ボックス 857"/>
        <xdr:cNvSpPr txBox="1"/>
      </xdr:nvSpPr>
      <xdr:spPr>
        <a:xfrm>
          <a:off x="19278111" y="1286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65412</xdr:rowOff>
    </xdr:from>
    <xdr:to>
      <xdr:col>98</xdr:col>
      <xdr:colOff>38100</xdr:colOff>
      <xdr:row>76</xdr:row>
      <xdr:rowOff>167012</xdr:rowOff>
    </xdr:to>
    <xdr:sp macro="" textlink="">
      <xdr:nvSpPr>
        <xdr:cNvPr id="859" name="フローチャート: 判断 858"/>
        <xdr:cNvSpPr/>
      </xdr:nvSpPr>
      <xdr:spPr>
        <a:xfrm>
          <a:off x="18605500" y="1309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12089</xdr:rowOff>
    </xdr:from>
    <xdr:ext cx="534377" cy="259045"/>
    <xdr:sp macro="" textlink="">
      <xdr:nvSpPr>
        <xdr:cNvPr id="860" name="テキスト ボックス 859"/>
        <xdr:cNvSpPr txBox="1"/>
      </xdr:nvSpPr>
      <xdr:spPr>
        <a:xfrm>
          <a:off x="18389111" y="1287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63067</xdr:rowOff>
    </xdr:from>
    <xdr:to>
      <xdr:col>116</xdr:col>
      <xdr:colOff>114300</xdr:colOff>
      <xdr:row>78</xdr:row>
      <xdr:rowOff>164667</xdr:rowOff>
    </xdr:to>
    <xdr:sp macro="" textlink="">
      <xdr:nvSpPr>
        <xdr:cNvPr id="866" name="楕円 865"/>
        <xdr:cNvSpPr/>
      </xdr:nvSpPr>
      <xdr:spPr>
        <a:xfrm>
          <a:off x="22110700" y="1343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149444</xdr:rowOff>
    </xdr:from>
    <xdr:ext cx="534377" cy="259045"/>
    <xdr:sp macro="" textlink="">
      <xdr:nvSpPr>
        <xdr:cNvPr id="867" name="繰出金該当値テキスト"/>
        <xdr:cNvSpPr txBox="1"/>
      </xdr:nvSpPr>
      <xdr:spPr>
        <a:xfrm>
          <a:off x="22212300" y="1335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35465</xdr:rowOff>
    </xdr:from>
    <xdr:to>
      <xdr:col>112</xdr:col>
      <xdr:colOff>38100</xdr:colOff>
      <xdr:row>78</xdr:row>
      <xdr:rowOff>137065</xdr:rowOff>
    </xdr:to>
    <xdr:sp macro="" textlink="">
      <xdr:nvSpPr>
        <xdr:cNvPr id="868" name="楕円 867"/>
        <xdr:cNvSpPr/>
      </xdr:nvSpPr>
      <xdr:spPr>
        <a:xfrm>
          <a:off x="21272500" y="134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128192</xdr:rowOff>
    </xdr:from>
    <xdr:ext cx="534377" cy="259045"/>
    <xdr:sp macro="" textlink="">
      <xdr:nvSpPr>
        <xdr:cNvPr id="869" name="テキスト ボックス 868"/>
        <xdr:cNvSpPr txBox="1"/>
      </xdr:nvSpPr>
      <xdr:spPr>
        <a:xfrm>
          <a:off x="21056111" y="1350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165291</xdr:rowOff>
    </xdr:from>
    <xdr:to>
      <xdr:col>107</xdr:col>
      <xdr:colOff>101600</xdr:colOff>
      <xdr:row>78</xdr:row>
      <xdr:rowOff>95441</xdr:rowOff>
    </xdr:to>
    <xdr:sp macro="" textlink="">
      <xdr:nvSpPr>
        <xdr:cNvPr id="870" name="楕円 869"/>
        <xdr:cNvSpPr/>
      </xdr:nvSpPr>
      <xdr:spPr>
        <a:xfrm>
          <a:off x="20383500" y="1336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86568</xdr:rowOff>
    </xdr:from>
    <xdr:ext cx="534377" cy="259045"/>
    <xdr:sp macro="" textlink="">
      <xdr:nvSpPr>
        <xdr:cNvPr id="871" name="テキスト ボックス 870"/>
        <xdr:cNvSpPr txBox="1"/>
      </xdr:nvSpPr>
      <xdr:spPr>
        <a:xfrm>
          <a:off x="20167111" y="1345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56972</xdr:rowOff>
    </xdr:from>
    <xdr:to>
      <xdr:col>102</xdr:col>
      <xdr:colOff>165100</xdr:colOff>
      <xdr:row>78</xdr:row>
      <xdr:rowOff>158572</xdr:rowOff>
    </xdr:to>
    <xdr:sp macro="" textlink="">
      <xdr:nvSpPr>
        <xdr:cNvPr id="872" name="楕円 871"/>
        <xdr:cNvSpPr/>
      </xdr:nvSpPr>
      <xdr:spPr>
        <a:xfrm>
          <a:off x="19494500" y="1343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149699</xdr:rowOff>
    </xdr:from>
    <xdr:ext cx="534377" cy="259045"/>
    <xdr:sp macro="" textlink="">
      <xdr:nvSpPr>
        <xdr:cNvPr id="873" name="テキスト ボックス 872"/>
        <xdr:cNvSpPr txBox="1"/>
      </xdr:nvSpPr>
      <xdr:spPr>
        <a:xfrm>
          <a:off x="19278111" y="1352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40608</xdr:rowOff>
    </xdr:from>
    <xdr:to>
      <xdr:col>98</xdr:col>
      <xdr:colOff>38100</xdr:colOff>
      <xdr:row>78</xdr:row>
      <xdr:rowOff>142208</xdr:rowOff>
    </xdr:to>
    <xdr:sp macro="" textlink="">
      <xdr:nvSpPr>
        <xdr:cNvPr id="874" name="楕円 873"/>
        <xdr:cNvSpPr/>
      </xdr:nvSpPr>
      <xdr:spPr>
        <a:xfrm>
          <a:off x="18605500" y="1341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133335</xdr:rowOff>
    </xdr:from>
    <xdr:ext cx="534377" cy="259045"/>
    <xdr:sp macro="" textlink="">
      <xdr:nvSpPr>
        <xdr:cNvPr id="875" name="テキスト ボックス 874"/>
        <xdr:cNvSpPr txBox="1"/>
      </xdr:nvSpPr>
      <xdr:spPr>
        <a:xfrm>
          <a:off x="18389111" y="1350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の特徴として、ごみ処理、消防、学校給食業務を一部事務組合で行っていることや、人口に対する職員数が少ないことにより、人件費は同級他団体平均を大きく下回っている。他の性質別歳出においても概ね平均を下回るものとなっており、人口に対するコストが低いとことを示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補助費に増減が目立つが、これは経営体育成条件整備事業補助金（雪害）が平成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年度に実施されたことや、平成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年度には民間保育所整備に伴う交付金（</a:t>
          </a:r>
          <a:r>
            <a:rPr kumimoji="1" lang="en-US" altLang="ja-JP" sz="1300">
              <a:latin typeface="ＭＳ Ｐゴシック" panose="020B0600070205080204" pitchFamily="50" charset="-128"/>
              <a:ea typeface="ＭＳ Ｐゴシック" panose="020B0600070205080204" pitchFamily="50" charset="-128"/>
            </a:rPr>
            <a:t>232,723</a:t>
          </a:r>
          <a:r>
            <a:rPr kumimoji="1" lang="ja-JP" altLang="en-US" sz="1300">
              <a:latin typeface="ＭＳ Ｐゴシック" panose="020B0600070205080204" pitchFamily="50" charset="-128"/>
              <a:ea typeface="ＭＳ Ｐゴシック" panose="020B0600070205080204" pitchFamily="50" charset="-128"/>
            </a:rPr>
            <a:t>千円）による増など、臨時的要因によるものである。扶助費は、社会保障費の内、障害福祉サービス費が</a:t>
          </a:r>
          <a:r>
            <a:rPr kumimoji="1" lang="en-US" altLang="ja-JP" sz="1300">
              <a:latin typeface="ＭＳ Ｐゴシック" panose="020B0600070205080204" pitchFamily="50" charset="-128"/>
              <a:ea typeface="ＭＳ Ｐゴシック" panose="020B0600070205080204" pitchFamily="50" charset="-128"/>
            </a:rPr>
            <a:t>24,381</a:t>
          </a:r>
          <a:r>
            <a:rPr kumimoji="1" lang="ja-JP" altLang="en-US" sz="1300">
              <a:latin typeface="ＭＳ Ｐゴシック" panose="020B0600070205080204" pitchFamily="50" charset="-128"/>
              <a:ea typeface="ＭＳ Ｐゴシック" panose="020B0600070205080204" pitchFamily="50" charset="-128"/>
            </a:rPr>
            <a:t>千円の増、障害児通所給付費が</a:t>
          </a:r>
          <a:r>
            <a:rPr kumimoji="1" lang="en-US" altLang="ja-JP" sz="1300">
              <a:latin typeface="ＭＳ Ｐゴシック" panose="020B0600070205080204" pitchFamily="50" charset="-128"/>
              <a:ea typeface="ＭＳ Ｐゴシック" panose="020B0600070205080204" pitchFamily="50" charset="-128"/>
            </a:rPr>
            <a:t>19,746</a:t>
          </a:r>
          <a:r>
            <a:rPr kumimoji="1" lang="ja-JP" altLang="en-US" sz="1300">
              <a:latin typeface="ＭＳ Ｐゴシック" panose="020B0600070205080204" pitchFamily="50" charset="-128"/>
              <a:ea typeface="ＭＳ Ｐゴシック" panose="020B0600070205080204" pitchFamily="50" charset="-128"/>
            </a:rPr>
            <a:t>千円の増など、障害給付の増加により昨年度に引き続き増額となった。総額では、前年に対し</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61,995</a:t>
          </a:r>
          <a:r>
            <a:rPr kumimoji="1" lang="ja-JP" altLang="en-US" sz="1300">
              <a:latin typeface="ＭＳ Ｐゴシック" panose="020B0600070205080204" pitchFamily="50" charset="-128"/>
              <a:ea typeface="ＭＳ Ｐゴシック" panose="020B0600070205080204" pitchFamily="50" charset="-128"/>
            </a:rPr>
            <a:t>千円増加し、</a:t>
          </a:r>
          <a:r>
            <a:rPr kumimoji="1" lang="en-US" altLang="ja-JP" sz="1300">
              <a:latin typeface="ＭＳ Ｐゴシック" panose="020B0600070205080204" pitchFamily="50" charset="-128"/>
              <a:ea typeface="ＭＳ Ｐゴシック" panose="020B0600070205080204" pitchFamily="50" charset="-128"/>
            </a:rPr>
            <a:t>1,931,450</a:t>
          </a:r>
          <a:r>
            <a:rPr kumimoji="1" lang="ja-JP" altLang="en-US" sz="1300">
              <a:latin typeface="ＭＳ Ｐゴシック" panose="020B0600070205080204" pitchFamily="50" charset="-128"/>
              <a:ea typeface="ＭＳ Ｐゴシック" panose="020B0600070205080204" pitchFamily="50" charset="-128"/>
            </a:rPr>
            <a:t>千円となっている。普通建設事業費は上里中学校屋内運動場改築事業の皆減などにより総額として</a:t>
          </a:r>
          <a:r>
            <a:rPr kumimoji="1" lang="en-US" altLang="ja-JP" sz="1300">
              <a:latin typeface="ＭＳ Ｐゴシック" panose="020B0600070205080204" pitchFamily="50" charset="-128"/>
              <a:ea typeface="ＭＳ Ｐゴシック" panose="020B0600070205080204" pitchFamily="50" charset="-128"/>
            </a:rPr>
            <a:t>323,573</a:t>
          </a:r>
          <a:r>
            <a:rPr kumimoji="1" lang="ja-JP" altLang="en-US" sz="1300">
              <a:latin typeface="ＭＳ Ｐゴシック" panose="020B0600070205080204" pitchFamily="50" charset="-128"/>
              <a:ea typeface="ＭＳ Ｐゴシック" panose="020B0600070205080204" pitchFamily="50" charset="-128"/>
            </a:rPr>
            <a:t>千円の減と大きく減額となっている。公債費は国営神流川沿岸土地改良事業債、臨財債の償還、また平成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年度に借り入れた上里中学校屋内運動場に係る償還が開始となったことにより、全体として</a:t>
          </a:r>
          <a:r>
            <a:rPr kumimoji="1" lang="en-US" altLang="ja-JP" sz="1300">
              <a:latin typeface="ＭＳ Ｐゴシック" panose="020B0600070205080204" pitchFamily="50" charset="-128"/>
              <a:ea typeface="ＭＳ Ｐゴシック" panose="020B0600070205080204" pitchFamily="50" charset="-128"/>
            </a:rPr>
            <a:t>35,210</a:t>
          </a:r>
          <a:r>
            <a:rPr kumimoji="1" lang="ja-JP" altLang="en-US" sz="1300">
              <a:latin typeface="ＭＳ Ｐゴシック" panose="020B0600070205080204" pitchFamily="50" charset="-128"/>
              <a:ea typeface="ＭＳ Ｐゴシック" panose="020B0600070205080204" pitchFamily="50" charset="-128"/>
            </a:rPr>
            <a:t>千円の増となっている。平成</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年度まではこの償還ピークが継続するものと分析している。繰出金は高齢化の進行などにより、介護保険特別会計繰出金が</a:t>
          </a:r>
          <a:r>
            <a:rPr kumimoji="1" lang="en-US" altLang="ja-JP" sz="1300">
              <a:latin typeface="ＭＳ Ｐゴシック" panose="020B0600070205080204" pitchFamily="50" charset="-128"/>
              <a:ea typeface="ＭＳ Ｐゴシック" panose="020B0600070205080204" pitchFamily="50" charset="-128"/>
            </a:rPr>
            <a:t>34,566</a:t>
          </a:r>
          <a:r>
            <a:rPr kumimoji="1" lang="ja-JP" altLang="en-US" sz="1300">
              <a:latin typeface="ＭＳ Ｐゴシック" panose="020B0600070205080204" pitchFamily="50" charset="-128"/>
              <a:ea typeface="ＭＳ Ｐゴシック" panose="020B0600070205080204" pitchFamily="50" charset="-128"/>
            </a:rPr>
            <a:t>千円の増、後期高齢者医療事業会計繰出金が</a:t>
          </a:r>
          <a:r>
            <a:rPr kumimoji="1" lang="en-US" altLang="ja-JP" sz="1300">
              <a:latin typeface="ＭＳ Ｐゴシック" panose="020B0600070205080204" pitchFamily="50" charset="-128"/>
              <a:ea typeface="ＭＳ Ｐゴシック" panose="020B0600070205080204" pitchFamily="50" charset="-128"/>
            </a:rPr>
            <a:t>19,175</a:t>
          </a:r>
          <a:r>
            <a:rPr kumimoji="1" lang="ja-JP" altLang="en-US" sz="1300">
              <a:latin typeface="ＭＳ Ｐゴシック" panose="020B0600070205080204" pitchFamily="50" charset="-128"/>
              <a:ea typeface="ＭＳ Ｐゴシック" panose="020B0600070205080204" pitchFamily="50" charset="-128"/>
            </a:rPr>
            <a:t>千円の増となった一方で、国民健康保険特別会計繰出金は社保移行や後期高齢への移行による事業規模の縮小により</a:t>
          </a:r>
          <a:r>
            <a:rPr kumimoji="1" lang="en-US" altLang="ja-JP" sz="1300">
              <a:latin typeface="ＭＳ Ｐゴシック" panose="020B0600070205080204" pitchFamily="50" charset="-128"/>
              <a:ea typeface="ＭＳ Ｐゴシック" panose="020B0600070205080204" pitchFamily="50" charset="-128"/>
            </a:rPr>
            <a:t>99,845</a:t>
          </a:r>
          <a:r>
            <a:rPr kumimoji="1" lang="ja-JP" altLang="en-US" sz="1300">
              <a:latin typeface="ＭＳ Ｐゴシック" panose="020B0600070205080204" pitchFamily="50" charset="-128"/>
              <a:ea typeface="ＭＳ Ｐゴシック" panose="020B0600070205080204" pitchFamily="50" charset="-128"/>
            </a:rPr>
            <a:t>千円の減となり、繰出金総額は</a:t>
          </a:r>
          <a:r>
            <a:rPr kumimoji="1" lang="en-US" altLang="ja-JP" sz="1300">
              <a:latin typeface="ＭＳ Ｐゴシック" panose="020B0600070205080204" pitchFamily="50" charset="-128"/>
              <a:ea typeface="ＭＳ Ｐゴシック" panose="020B0600070205080204" pitchFamily="50" charset="-128"/>
            </a:rPr>
            <a:t>46,091</a:t>
          </a:r>
          <a:r>
            <a:rPr kumimoji="1" lang="ja-JP" altLang="en-US" sz="1300">
              <a:latin typeface="ＭＳ Ｐゴシック" panose="020B0600070205080204" pitchFamily="50" charset="-128"/>
              <a:ea typeface="ＭＳ Ｐゴシック" panose="020B0600070205080204" pitchFamily="50" charset="-128"/>
            </a:rPr>
            <a:t>千円の減となっている。積立金は、小中学校校舎老朽化対策などを見込み教育施設整備基金積立金</a:t>
          </a:r>
          <a:r>
            <a:rPr kumimoji="1" lang="en-US" altLang="ja-JP" sz="1300">
              <a:latin typeface="ＭＳ Ｐゴシック" panose="020B0600070205080204" pitchFamily="50" charset="-128"/>
              <a:ea typeface="ＭＳ Ｐゴシック" panose="020B0600070205080204" pitchFamily="50" charset="-128"/>
            </a:rPr>
            <a:t>227,780</a:t>
          </a:r>
          <a:r>
            <a:rPr kumimoji="1" lang="ja-JP" altLang="en-US" sz="1300">
              <a:latin typeface="ＭＳ Ｐゴシック" panose="020B0600070205080204" pitchFamily="50" charset="-128"/>
              <a:ea typeface="ＭＳ Ｐゴシック" panose="020B0600070205080204" pitchFamily="50" charset="-128"/>
            </a:rPr>
            <a:t>千円、防災行政無線デジタル改修や公立保育所建築事業による交際費の増額を見込み減債基金積立金</a:t>
          </a:r>
          <a:r>
            <a:rPr kumimoji="1" lang="en-US" altLang="ja-JP" sz="1300">
              <a:latin typeface="ＭＳ Ｐゴシック" panose="020B0600070205080204" pitchFamily="50" charset="-128"/>
              <a:ea typeface="ＭＳ Ｐゴシック" panose="020B0600070205080204" pitchFamily="50" charset="-128"/>
            </a:rPr>
            <a:t>99,769</a:t>
          </a:r>
          <a:r>
            <a:rPr kumimoji="1" lang="ja-JP" altLang="en-US" sz="1300">
              <a:latin typeface="ＭＳ Ｐゴシック" panose="020B0600070205080204" pitchFamily="50" charset="-128"/>
              <a:ea typeface="ＭＳ Ｐゴシック" panose="020B0600070205080204" pitchFamily="50" charset="-128"/>
            </a:rPr>
            <a:t>千円を中心に積立を行った。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埼玉県上里町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31,227
30,037
29.18
10,098,102
9,350,333
679,844
6,009,436
8,176,470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8636</xdr:rowOff>
    </xdr:from>
    <xdr:to>
      <xdr:col>24</xdr:col>
      <xdr:colOff>62865</xdr:colOff>
      <xdr:row>38</xdr:row>
      <xdr:rowOff>19685</xdr:rowOff>
    </xdr:to>
    <xdr:cxnSp macro="">
      <xdr:nvCxnSpPr>
        <xdr:cNvPr id="56" name="直線コネクタ 55"/>
        <xdr:cNvCxnSpPr/>
      </xdr:nvCxnSpPr>
      <xdr:spPr>
        <a:xfrm flipV="1">
          <a:off x="4633595" y="5152136"/>
          <a:ext cx="1270" cy="1382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23512</xdr:rowOff>
    </xdr:from>
    <xdr:ext cx="469744" cy="259045"/>
    <xdr:sp macro="" textlink="">
      <xdr:nvSpPr>
        <xdr:cNvPr id="57" name="議会費最小値テキスト"/>
        <xdr:cNvSpPr txBox="1"/>
      </xdr:nvSpPr>
      <xdr:spPr>
        <a:xfrm>
          <a:off x="4686300"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19685</xdr:rowOff>
    </xdr:from>
    <xdr:to>
      <xdr:col>24</xdr:col>
      <xdr:colOff>152400</xdr:colOff>
      <xdr:row>38</xdr:row>
      <xdr:rowOff>19685</xdr:rowOff>
    </xdr:to>
    <xdr:cxnSp macro="">
      <xdr:nvCxnSpPr>
        <xdr:cNvPr id="58" name="直線コネクタ 57"/>
        <xdr:cNvCxnSpPr/>
      </xdr:nvCxnSpPr>
      <xdr:spPr>
        <a:xfrm>
          <a:off x="4546600" y="653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126763</xdr:rowOff>
    </xdr:from>
    <xdr:ext cx="469744" cy="259045"/>
    <xdr:sp macro="" textlink="">
      <xdr:nvSpPr>
        <xdr:cNvPr id="59" name="議会費最大値テキスト"/>
        <xdr:cNvSpPr txBox="1"/>
      </xdr:nvSpPr>
      <xdr:spPr>
        <a:xfrm>
          <a:off x="4686300" y="492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8636</xdr:rowOff>
    </xdr:from>
    <xdr:to>
      <xdr:col>24</xdr:col>
      <xdr:colOff>152400</xdr:colOff>
      <xdr:row>30</xdr:row>
      <xdr:rowOff>8636</xdr:rowOff>
    </xdr:to>
    <xdr:cxnSp macro="">
      <xdr:nvCxnSpPr>
        <xdr:cNvPr id="60" name="直線コネクタ 59"/>
        <xdr:cNvCxnSpPr/>
      </xdr:nvCxnSpPr>
      <xdr:spPr>
        <a:xfrm>
          <a:off x="4546600" y="515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87122</xdr:rowOff>
    </xdr:from>
    <xdr:to>
      <xdr:col>24</xdr:col>
      <xdr:colOff>63500</xdr:colOff>
      <xdr:row>36</xdr:row>
      <xdr:rowOff>115316</xdr:rowOff>
    </xdr:to>
    <xdr:cxnSp macro="">
      <xdr:nvCxnSpPr>
        <xdr:cNvPr id="61" name="直線コネクタ 60"/>
        <xdr:cNvCxnSpPr/>
      </xdr:nvCxnSpPr>
      <xdr:spPr>
        <a:xfrm>
          <a:off x="3797300" y="6259322"/>
          <a:ext cx="8382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64914</xdr:rowOff>
    </xdr:from>
    <xdr:ext cx="469744" cy="259045"/>
    <xdr:sp macro="" textlink="">
      <xdr:nvSpPr>
        <xdr:cNvPr id="62" name="議会費平均値テキスト"/>
        <xdr:cNvSpPr txBox="1"/>
      </xdr:nvSpPr>
      <xdr:spPr>
        <a:xfrm>
          <a:off x="4686300" y="5722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42037</xdr:rowOff>
    </xdr:from>
    <xdr:to>
      <xdr:col>24</xdr:col>
      <xdr:colOff>114300</xdr:colOff>
      <xdr:row>34</xdr:row>
      <xdr:rowOff>143637</xdr:rowOff>
    </xdr:to>
    <xdr:sp macro="" textlink="">
      <xdr:nvSpPr>
        <xdr:cNvPr id="63" name="フローチャート: 判断 62"/>
        <xdr:cNvSpPr/>
      </xdr:nvSpPr>
      <xdr:spPr>
        <a:xfrm>
          <a:off x="45847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155702</xdr:rowOff>
    </xdr:from>
    <xdr:to>
      <xdr:col>19</xdr:col>
      <xdr:colOff>177800</xdr:colOff>
      <xdr:row>36</xdr:row>
      <xdr:rowOff>87122</xdr:rowOff>
    </xdr:to>
    <xdr:cxnSp macro="">
      <xdr:nvCxnSpPr>
        <xdr:cNvPr id="64" name="直線コネクタ 63"/>
        <xdr:cNvCxnSpPr/>
      </xdr:nvCxnSpPr>
      <xdr:spPr>
        <a:xfrm>
          <a:off x="2908300" y="6156452"/>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50800</xdr:rowOff>
    </xdr:from>
    <xdr:to>
      <xdr:col>20</xdr:col>
      <xdr:colOff>38100</xdr:colOff>
      <xdr:row>34</xdr:row>
      <xdr:rowOff>152400</xdr:rowOff>
    </xdr:to>
    <xdr:sp macro="" textlink="">
      <xdr:nvSpPr>
        <xdr:cNvPr id="65" name="フローチャート: 判断 64"/>
        <xdr:cNvSpPr/>
      </xdr:nvSpPr>
      <xdr:spPr>
        <a:xfrm>
          <a:off x="3746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168927</xdr:rowOff>
    </xdr:from>
    <xdr:ext cx="469744" cy="259045"/>
    <xdr:sp macro="" textlink="">
      <xdr:nvSpPr>
        <xdr:cNvPr id="66" name="テキスト ボックス 65"/>
        <xdr:cNvSpPr txBox="1"/>
      </xdr:nvSpPr>
      <xdr:spPr>
        <a:xfrm>
          <a:off x="3562428" y="565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155702</xdr:rowOff>
    </xdr:from>
    <xdr:to>
      <xdr:col>15</xdr:col>
      <xdr:colOff>50800</xdr:colOff>
      <xdr:row>36</xdr:row>
      <xdr:rowOff>151892</xdr:rowOff>
    </xdr:to>
    <xdr:cxnSp macro="">
      <xdr:nvCxnSpPr>
        <xdr:cNvPr id="67" name="直線コネクタ 66"/>
        <xdr:cNvCxnSpPr/>
      </xdr:nvCxnSpPr>
      <xdr:spPr>
        <a:xfrm flipV="1">
          <a:off x="2019300" y="6156452"/>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96139</xdr:rowOff>
    </xdr:from>
    <xdr:to>
      <xdr:col>15</xdr:col>
      <xdr:colOff>101600</xdr:colOff>
      <xdr:row>34</xdr:row>
      <xdr:rowOff>26289</xdr:rowOff>
    </xdr:to>
    <xdr:sp macro="" textlink="">
      <xdr:nvSpPr>
        <xdr:cNvPr id="68" name="フローチャート: 判断 67"/>
        <xdr:cNvSpPr/>
      </xdr:nvSpPr>
      <xdr:spPr>
        <a:xfrm>
          <a:off x="2857500" y="57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42816</xdr:rowOff>
    </xdr:from>
    <xdr:ext cx="469744" cy="259045"/>
    <xdr:sp macro="" textlink="">
      <xdr:nvSpPr>
        <xdr:cNvPr id="69" name="テキスト ボックス 68"/>
        <xdr:cNvSpPr txBox="1"/>
      </xdr:nvSpPr>
      <xdr:spPr>
        <a:xfrm>
          <a:off x="2673428" y="5529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151892</xdr:rowOff>
    </xdr:from>
    <xdr:to>
      <xdr:col>10</xdr:col>
      <xdr:colOff>114300</xdr:colOff>
      <xdr:row>37</xdr:row>
      <xdr:rowOff>5588</xdr:rowOff>
    </xdr:to>
    <xdr:cxnSp macro="">
      <xdr:nvCxnSpPr>
        <xdr:cNvPr id="70" name="直線コネクタ 69"/>
        <xdr:cNvCxnSpPr/>
      </xdr:nvCxnSpPr>
      <xdr:spPr>
        <a:xfrm flipV="1">
          <a:off x="1130300" y="6324092"/>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14224</xdr:rowOff>
    </xdr:from>
    <xdr:to>
      <xdr:col>10</xdr:col>
      <xdr:colOff>165100</xdr:colOff>
      <xdr:row>34</xdr:row>
      <xdr:rowOff>115824</xdr:rowOff>
    </xdr:to>
    <xdr:sp macro="" textlink="">
      <xdr:nvSpPr>
        <xdr:cNvPr id="71" name="フローチャート: 判断 70"/>
        <xdr:cNvSpPr/>
      </xdr:nvSpPr>
      <xdr:spPr>
        <a:xfrm>
          <a:off x="1968500" y="584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132351</xdr:rowOff>
    </xdr:from>
    <xdr:ext cx="469744" cy="259045"/>
    <xdr:sp macro="" textlink="">
      <xdr:nvSpPr>
        <xdr:cNvPr id="72" name="テキスト ボックス 71"/>
        <xdr:cNvSpPr txBox="1"/>
      </xdr:nvSpPr>
      <xdr:spPr>
        <a:xfrm>
          <a:off x="1784428" y="561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16891</xdr:rowOff>
    </xdr:from>
    <xdr:to>
      <xdr:col>6</xdr:col>
      <xdr:colOff>38100</xdr:colOff>
      <xdr:row>34</xdr:row>
      <xdr:rowOff>118491</xdr:rowOff>
    </xdr:to>
    <xdr:sp macro="" textlink="">
      <xdr:nvSpPr>
        <xdr:cNvPr id="73" name="フローチャート: 判断 72"/>
        <xdr:cNvSpPr/>
      </xdr:nvSpPr>
      <xdr:spPr>
        <a:xfrm>
          <a:off x="1079500" y="584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135018</xdr:rowOff>
    </xdr:from>
    <xdr:ext cx="469744" cy="259045"/>
    <xdr:sp macro="" textlink="">
      <xdr:nvSpPr>
        <xdr:cNvPr id="74" name="テキスト ボックス 73"/>
        <xdr:cNvSpPr txBox="1"/>
      </xdr:nvSpPr>
      <xdr:spPr>
        <a:xfrm>
          <a:off x="895428" y="562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64516</xdr:rowOff>
    </xdr:from>
    <xdr:to>
      <xdr:col>24</xdr:col>
      <xdr:colOff>114300</xdr:colOff>
      <xdr:row>36</xdr:row>
      <xdr:rowOff>166116</xdr:rowOff>
    </xdr:to>
    <xdr:sp macro="" textlink="">
      <xdr:nvSpPr>
        <xdr:cNvPr id="80" name="楕円 79"/>
        <xdr:cNvSpPr/>
      </xdr:nvSpPr>
      <xdr:spPr>
        <a:xfrm>
          <a:off x="4584700" y="623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42943</xdr:rowOff>
    </xdr:from>
    <xdr:ext cx="469744" cy="259045"/>
    <xdr:sp macro="" textlink="">
      <xdr:nvSpPr>
        <xdr:cNvPr id="81" name="議会費該当値テキスト"/>
        <xdr:cNvSpPr txBox="1"/>
      </xdr:nvSpPr>
      <xdr:spPr>
        <a:xfrm>
          <a:off x="4686300" y="621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36322</xdr:rowOff>
    </xdr:from>
    <xdr:to>
      <xdr:col>20</xdr:col>
      <xdr:colOff>38100</xdr:colOff>
      <xdr:row>36</xdr:row>
      <xdr:rowOff>137922</xdr:rowOff>
    </xdr:to>
    <xdr:sp macro="" textlink="">
      <xdr:nvSpPr>
        <xdr:cNvPr id="82" name="楕円 81"/>
        <xdr:cNvSpPr/>
      </xdr:nvSpPr>
      <xdr:spPr>
        <a:xfrm>
          <a:off x="3746500" y="620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129049</xdr:rowOff>
    </xdr:from>
    <xdr:ext cx="469744" cy="259045"/>
    <xdr:sp macro="" textlink="">
      <xdr:nvSpPr>
        <xdr:cNvPr id="83" name="テキスト ボックス 82"/>
        <xdr:cNvSpPr txBox="1"/>
      </xdr:nvSpPr>
      <xdr:spPr>
        <a:xfrm>
          <a:off x="3562428"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104902</xdr:rowOff>
    </xdr:from>
    <xdr:to>
      <xdr:col>15</xdr:col>
      <xdr:colOff>101600</xdr:colOff>
      <xdr:row>36</xdr:row>
      <xdr:rowOff>35052</xdr:rowOff>
    </xdr:to>
    <xdr:sp macro="" textlink="">
      <xdr:nvSpPr>
        <xdr:cNvPr id="84" name="楕円 83"/>
        <xdr:cNvSpPr/>
      </xdr:nvSpPr>
      <xdr:spPr>
        <a:xfrm>
          <a:off x="2857500" y="610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26179</xdr:rowOff>
    </xdr:from>
    <xdr:ext cx="469744" cy="259045"/>
    <xdr:sp macro="" textlink="">
      <xdr:nvSpPr>
        <xdr:cNvPr id="85" name="テキスト ボックス 84"/>
        <xdr:cNvSpPr txBox="1"/>
      </xdr:nvSpPr>
      <xdr:spPr>
        <a:xfrm>
          <a:off x="2673428" y="619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101092</xdr:rowOff>
    </xdr:from>
    <xdr:to>
      <xdr:col>10</xdr:col>
      <xdr:colOff>165100</xdr:colOff>
      <xdr:row>37</xdr:row>
      <xdr:rowOff>31242</xdr:rowOff>
    </xdr:to>
    <xdr:sp macro="" textlink="">
      <xdr:nvSpPr>
        <xdr:cNvPr id="86" name="楕円 85"/>
        <xdr:cNvSpPr/>
      </xdr:nvSpPr>
      <xdr:spPr>
        <a:xfrm>
          <a:off x="1968500" y="627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22369</xdr:rowOff>
    </xdr:from>
    <xdr:ext cx="469744" cy="259045"/>
    <xdr:sp macro="" textlink="">
      <xdr:nvSpPr>
        <xdr:cNvPr id="87" name="テキスト ボックス 86"/>
        <xdr:cNvSpPr txBox="1"/>
      </xdr:nvSpPr>
      <xdr:spPr>
        <a:xfrm>
          <a:off x="1784428" y="636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126238</xdr:rowOff>
    </xdr:from>
    <xdr:to>
      <xdr:col>6</xdr:col>
      <xdr:colOff>38100</xdr:colOff>
      <xdr:row>37</xdr:row>
      <xdr:rowOff>56388</xdr:rowOff>
    </xdr:to>
    <xdr:sp macro="" textlink="">
      <xdr:nvSpPr>
        <xdr:cNvPr id="88" name="楕円 87"/>
        <xdr:cNvSpPr/>
      </xdr:nvSpPr>
      <xdr:spPr>
        <a:xfrm>
          <a:off x="1079500" y="629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47515</xdr:rowOff>
    </xdr:from>
    <xdr:ext cx="469744" cy="259045"/>
    <xdr:sp macro="" textlink="">
      <xdr:nvSpPr>
        <xdr:cNvPr id="89" name="テキスト ボックス 88"/>
        <xdr:cNvSpPr txBox="1"/>
      </xdr:nvSpPr>
      <xdr:spPr>
        <a:xfrm>
          <a:off x="895428"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20584</xdr:rowOff>
    </xdr:from>
    <xdr:to>
      <xdr:col>24</xdr:col>
      <xdr:colOff>62865</xdr:colOff>
      <xdr:row>58</xdr:row>
      <xdr:rowOff>620</xdr:rowOff>
    </xdr:to>
    <xdr:cxnSp macro="">
      <xdr:nvCxnSpPr>
        <xdr:cNvPr id="113" name="直線コネクタ 112"/>
        <xdr:cNvCxnSpPr/>
      </xdr:nvCxnSpPr>
      <xdr:spPr>
        <a:xfrm flipV="1">
          <a:off x="4633595" y="8593084"/>
          <a:ext cx="1270" cy="1351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4447</xdr:rowOff>
    </xdr:from>
    <xdr:ext cx="534377" cy="259045"/>
    <xdr:sp macro="" textlink="">
      <xdr:nvSpPr>
        <xdr:cNvPr id="114" name="総務費最小値テキスト"/>
        <xdr:cNvSpPr txBox="1"/>
      </xdr:nvSpPr>
      <xdr:spPr>
        <a:xfrm>
          <a:off x="4686300" y="994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620</xdr:rowOff>
    </xdr:from>
    <xdr:to>
      <xdr:col>24</xdr:col>
      <xdr:colOff>152400</xdr:colOff>
      <xdr:row>58</xdr:row>
      <xdr:rowOff>620</xdr:rowOff>
    </xdr:to>
    <xdr:cxnSp macro="">
      <xdr:nvCxnSpPr>
        <xdr:cNvPr id="115" name="直線コネクタ 114"/>
        <xdr:cNvCxnSpPr/>
      </xdr:nvCxnSpPr>
      <xdr:spPr>
        <a:xfrm>
          <a:off x="4546600" y="994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138711</xdr:rowOff>
    </xdr:from>
    <xdr:ext cx="599010" cy="259045"/>
    <xdr:sp macro="" textlink="">
      <xdr:nvSpPr>
        <xdr:cNvPr id="116" name="総務費最大値テキスト"/>
        <xdr:cNvSpPr txBox="1"/>
      </xdr:nvSpPr>
      <xdr:spPr>
        <a:xfrm>
          <a:off x="4686300" y="836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20584</xdr:rowOff>
    </xdr:from>
    <xdr:to>
      <xdr:col>24</xdr:col>
      <xdr:colOff>152400</xdr:colOff>
      <xdr:row>50</xdr:row>
      <xdr:rowOff>20584</xdr:rowOff>
    </xdr:to>
    <xdr:cxnSp macro="">
      <xdr:nvCxnSpPr>
        <xdr:cNvPr id="117" name="直線コネクタ 116"/>
        <xdr:cNvCxnSpPr/>
      </xdr:nvCxnSpPr>
      <xdr:spPr>
        <a:xfrm>
          <a:off x="4546600" y="8593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76507</xdr:rowOff>
    </xdr:from>
    <xdr:to>
      <xdr:col>24</xdr:col>
      <xdr:colOff>63500</xdr:colOff>
      <xdr:row>57</xdr:row>
      <xdr:rowOff>94476</xdr:rowOff>
    </xdr:to>
    <xdr:cxnSp macro="">
      <xdr:nvCxnSpPr>
        <xdr:cNvPr id="118" name="直線コネクタ 117"/>
        <xdr:cNvCxnSpPr/>
      </xdr:nvCxnSpPr>
      <xdr:spPr>
        <a:xfrm>
          <a:off x="3797300" y="9849157"/>
          <a:ext cx="838200" cy="1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58955</xdr:rowOff>
    </xdr:from>
    <xdr:ext cx="534377" cy="259045"/>
    <xdr:sp macro="" textlink="">
      <xdr:nvSpPr>
        <xdr:cNvPr id="119" name="総務費平均値テキスト"/>
        <xdr:cNvSpPr txBox="1"/>
      </xdr:nvSpPr>
      <xdr:spPr>
        <a:xfrm>
          <a:off x="4686300" y="9488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36078</xdr:rowOff>
    </xdr:from>
    <xdr:to>
      <xdr:col>24</xdr:col>
      <xdr:colOff>114300</xdr:colOff>
      <xdr:row>56</xdr:row>
      <xdr:rowOff>137678</xdr:rowOff>
    </xdr:to>
    <xdr:sp macro="" textlink="">
      <xdr:nvSpPr>
        <xdr:cNvPr id="120" name="フローチャート: 判断 119"/>
        <xdr:cNvSpPr/>
      </xdr:nvSpPr>
      <xdr:spPr>
        <a:xfrm>
          <a:off x="4584700" y="963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1701</xdr:rowOff>
    </xdr:from>
    <xdr:to>
      <xdr:col>19</xdr:col>
      <xdr:colOff>177800</xdr:colOff>
      <xdr:row>57</xdr:row>
      <xdr:rowOff>76507</xdr:rowOff>
    </xdr:to>
    <xdr:cxnSp macro="">
      <xdr:nvCxnSpPr>
        <xdr:cNvPr id="121" name="直線コネクタ 120"/>
        <xdr:cNvCxnSpPr/>
      </xdr:nvCxnSpPr>
      <xdr:spPr>
        <a:xfrm>
          <a:off x="2908300" y="9774351"/>
          <a:ext cx="889000" cy="7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15238</xdr:rowOff>
    </xdr:from>
    <xdr:to>
      <xdr:col>20</xdr:col>
      <xdr:colOff>38100</xdr:colOff>
      <xdr:row>56</xdr:row>
      <xdr:rowOff>116838</xdr:rowOff>
    </xdr:to>
    <xdr:sp macro="" textlink="">
      <xdr:nvSpPr>
        <xdr:cNvPr id="122" name="フローチャート: 判断 121"/>
        <xdr:cNvSpPr/>
      </xdr:nvSpPr>
      <xdr:spPr>
        <a:xfrm>
          <a:off x="3746500" y="96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133365</xdr:rowOff>
    </xdr:from>
    <xdr:ext cx="534377" cy="259045"/>
    <xdr:sp macro="" textlink="">
      <xdr:nvSpPr>
        <xdr:cNvPr id="123" name="テキスト ボックス 122"/>
        <xdr:cNvSpPr txBox="1"/>
      </xdr:nvSpPr>
      <xdr:spPr>
        <a:xfrm>
          <a:off x="3530111" y="939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1701</xdr:rowOff>
    </xdr:from>
    <xdr:to>
      <xdr:col>15</xdr:col>
      <xdr:colOff>50800</xdr:colOff>
      <xdr:row>57</xdr:row>
      <xdr:rowOff>5131</xdr:rowOff>
    </xdr:to>
    <xdr:cxnSp macro="">
      <xdr:nvCxnSpPr>
        <xdr:cNvPr id="124" name="直線コネクタ 123"/>
        <xdr:cNvCxnSpPr/>
      </xdr:nvCxnSpPr>
      <xdr:spPr>
        <a:xfrm flipV="1">
          <a:off x="2019300" y="9774351"/>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32314</xdr:rowOff>
    </xdr:from>
    <xdr:to>
      <xdr:col>15</xdr:col>
      <xdr:colOff>101600</xdr:colOff>
      <xdr:row>56</xdr:row>
      <xdr:rowOff>133914</xdr:rowOff>
    </xdr:to>
    <xdr:sp macro="" textlink="">
      <xdr:nvSpPr>
        <xdr:cNvPr id="125" name="フローチャート: 判断 124"/>
        <xdr:cNvSpPr/>
      </xdr:nvSpPr>
      <xdr:spPr>
        <a:xfrm>
          <a:off x="2857500" y="963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150441</xdr:rowOff>
    </xdr:from>
    <xdr:ext cx="534377" cy="259045"/>
    <xdr:sp macro="" textlink="">
      <xdr:nvSpPr>
        <xdr:cNvPr id="126" name="テキスト ボックス 125"/>
        <xdr:cNvSpPr txBox="1"/>
      </xdr:nvSpPr>
      <xdr:spPr>
        <a:xfrm>
          <a:off x="2641111" y="940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5131</xdr:rowOff>
    </xdr:from>
    <xdr:to>
      <xdr:col>10</xdr:col>
      <xdr:colOff>114300</xdr:colOff>
      <xdr:row>57</xdr:row>
      <xdr:rowOff>10792</xdr:rowOff>
    </xdr:to>
    <xdr:cxnSp macro="">
      <xdr:nvCxnSpPr>
        <xdr:cNvPr id="127" name="直線コネクタ 126"/>
        <xdr:cNvCxnSpPr/>
      </xdr:nvCxnSpPr>
      <xdr:spPr>
        <a:xfrm flipV="1">
          <a:off x="1130300" y="9777781"/>
          <a:ext cx="889000" cy="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92032</xdr:rowOff>
    </xdr:from>
    <xdr:to>
      <xdr:col>10</xdr:col>
      <xdr:colOff>165100</xdr:colOff>
      <xdr:row>57</xdr:row>
      <xdr:rowOff>22182</xdr:rowOff>
    </xdr:to>
    <xdr:sp macro="" textlink="">
      <xdr:nvSpPr>
        <xdr:cNvPr id="128" name="フローチャート: 判断 127"/>
        <xdr:cNvSpPr/>
      </xdr:nvSpPr>
      <xdr:spPr>
        <a:xfrm>
          <a:off x="1968500" y="969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38709</xdr:rowOff>
    </xdr:from>
    <xdr:ext cx="534377" cy="259045"/>
    <xdr:sp macro="" textlink="">
      <xdr:nvSpPr>
        <xdr:cNvPr id="129" name="テキスト ボックス 128"/>
        <xdr:cNvSpPr txBox="1"/>
      </xdr:nvSpPr>
      <xdr:spPr>
        <a:xfrm>
          <a:off x="1752111" y="946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108758</xdr:rowOff>
    </xdr:from>
    <xdr:to>
      <xdr:col>6</xdr:col>
      <xdr:colOff>38100</xdr:colOff>
      <xdr:row>57</xdr:row>
      <xdr:rowOff>38908</xdr:rowOff>
    </xdr:to>
    <xdr:sp macro="" textlink="">
      <xdr:nvSpPr>
        <xdr:cNvPr id="130" name="フローチャート: 判断 129"/>
        <xdr:cNvSpPr/>
      </xdr:nvSpPr>
      <xdr:spPr>
        <a:xfrm>
          <a:off x="1079500" y="970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55435</xdr:rowOff>
    </xdr:from>
    <xdr:ext cx="534377" cy="259045"/>
    <xdr:sp macro="" textlink="">
      <xdr:nvSpPr>
        <xdr:cNvPr id="131" name="テキスト ボックス 130"/>
        <xdr:cNvSpPr txBox="1"/>
      </xdr:nvSpPr>
      <xdr:spPr>
        <a:xfrm>
          <a:off x="863111" y="948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43676</xdr:rowOff>
    </xdr:from>
    <xdr:to>
      <xdr:col>24</xdr:col>
      <xdr:colOff>114300</xdr:colOff>
      <xdr:row>57</xdr:row>
      <xdr:rowOff>145276</xdr:rowOff>
    </xdr:to>
    <xdr:sp macro="" textlink="">
      <xdr:nvSpPr>
        <xdr:cNvPr id="137" name="楕円 136"/>
        <xdr:cNvSpPr/>
      </xdr:nvSpPr>
      <xdr:spPr>
        <a:xfrm>
          <a:off x="4584700" y="981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130053</xdr:rowOff>
    </xdr:from>
    <xdr:ext cx="534377" cy="259045"/>
    <xdr:sp macro="" textlink="">
      <xdr:nvSpPr>
        <xdr:cNvPr id="138" name="総務費該当値テキスト"/>
        <xdr:cNvSpPr txBox="1"/>
      </xdr:nvSpPr>
      <xdr:spPr>
        <a:xfrm>
          <a:off x="4686300" y="973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25707</xdr:rowOff>
    </xdr:from>
    <xdr:to>
      <xdr:col>20</xdr:col>
      <xdr:colOff>38100</xdr:colOff>
      <xdr:row>57</xdr:row>
      <xdr:rowOff>127307</xdr:rowOff>
    </xdr:to>
    <xdr:sp macro="" textlink="">
      <xdr:nvSpPr>
        <xdr:cNvPr id="139" name="楕円 138"/>
        <xdr:cNvSpPr/>
      </xdr:nvSpPr>
      <xdr:spPr>
        <a:xfrm>
          <a:off x="3746500" y="979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118434</xdr:rowOff>
    </xdr:from>
    <xdr:ext cx="534377" cy="259045"/>
    <xdr:sp macro="" textlink="">
      <xdr:nvSpPr>
        <xdr:cNvPr id="140" name="テキスト ボックス 139"/>
        <xdr:cNvSpPr txBox="1"/>
      </xdr:nvSpPr>
      <xdr:spPr>
        <a:xfrm>
          <a:off x="3530111" y="989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122351</xdr:rowOff>
    </xdr:from>
    <xdr:to>
      <xdr:col>15</xdr:col>
      <xdr:colOff>101600</xdr:colOff>
      <xdr:row>57</xdr:row>
      <xdr:rowOff>52501</xdr:rowOff>
    </xdr:to>
    <xdr:sp macro="" textlink="">
      <xdr:nvSpPr>
        <xdr:cNvPr id="141" name="楕円 140"/>
        <xdr:cNvSpPr/>
      </xdr:nvSpPr>
      <xdr:spPr>
        <a:xfrm>
          <a:off x="2857500" y="972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43628</xdr:rowOff>
    </xdr:from>
    <xdr:ext cx="534377" cy="259045"/>
    <xdr:sp macro="" textlink="">
      <xdr:nvSpPr>
        <xdr:cNvPr id="142" name="テキスト ボックス 141"/>
        <xdr:cNvSpPr txBox="1"/>
      </xdr:nvSpPr>
      <xdr:spPr>
        <a:xfrm>
          <a:off x="2641111" y="981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125781</xdr:rowOff>
    </xdr:from>
    <xdr:to>
      <xdr:col>10</xdr:col>
      <xdr:colOff>165100</xdr:colOff>
      <xdr:row>57</xdr:row>
      <xdr:rowOff>55931</xdr:rowOff>
    </xdr:to>
    <xdr:sp macro="" textlink="">
      <xdr:nvSpPr>
        <xdr:cNvPr id="143" name="楕円 142"/>
        <xdr:cNvSpPr/>
      </xdr:nvSpPr>
      <xdr:spPr>
        <a:xfrm>
          <a:off x="1968500" y="972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47058</xdr:rowOff>
    </xdr:from>
    <xdr:ext cx="534377" cy="259045"/>
    <xdr:sp macro="" textlink="">
      <xdr:nvSpPr>
        <xdr:cNvPr id="144" name="テキスト ボックス 143"/>
        <xdr:cNvSpPr txBox="1"/>
      </xdr:nvSpPr>
      <xdr:spPr>
        <a:xfrm>
          <a:off x="1752111" y="981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131442</xdr:rowOff>
    </xdr:from>
    <xdr:to>
      <xdr:col>6</xdr:col>
      <xdr:colOff>38100</xdr:colOff>
      <xdr:row>57</xdr:row>
      <xdr:rowOff>61592</xdr:rowOff>
    </xdr:to>
    <xdr:sp macro="" textlink="">
      <xdr:nvSpPr>
        <xdr:cNvPr id="145" name="楕円 144"/>
        <xdr:cNvSpPr/>
      </xdr:nvSpPr>
      <xdr:spPr>
        <a:xfrm>
          <a:off x="1079500" y="973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52719</xdr:rowOff>
    </xdr:from>
    <xdr:ext cx="534377" cy="259045"/>
    <xdr:sp macro="" textlink="">
      <xdr:nvSpPr>
        <xdr:cNvPr id="146" name="テキスト ボックス 145"/>
        <xdr:cNvSpPr txBox="1"/>
      </xdr:nvSpPr>
      <xdr:spPr>
        <a:xfrm>
          <a:off x="863111" y="982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70531</xdr:rowOff>
    </xdr:from>
    <xdr:to>
      <xdr:col>24</xdr:col>
      <xdr:colOff>62865</xdr:colOff>
      <xdr:row>78</xdr:row>
      <xdr:rowOff>159455</xdr:rowOff>
    </xdr:to>
    <xdr:cxnSp macro="">
      <xdr:nvCxnSpPr>
        <xdr:cNvPr id="169" name="直線コネクタ 168"/>
        <xdr:cNvCxnSpPr/>
      </xdr:nvCxnSpPr>
      <xdr:spPr>
        <a:xfrm flipV="1">
          <a:off x="4633595" y="12414931"/>
          <a:ext cx="1270" cy="11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163282</xdr:rowOff>
    </xdr:from>
    <xdr:ext cx="534377" cy="259045"/>
    <xdr:sp macro="" textlink="">
      <xdr:nvSpPr>
        <xdr:cNvPr id="170" name="民生費最小値テキスト"/>
        <xdr:cNvSpPr txBox="1"/>
      </xdr:nvSpPr>
      <xdr:spPr>
        <a:xfrm>
          <a:off x="4686300" y="1353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159455</xdr:rowOff>
    </xdr:from>
    <xdr:to>
      <xdr:col>24</xdr:col>
      <xdr:colOff>152400</xdr:colOff>
      <xdr:row>78</xdr:row>
      <xdr:rowOff>159455</xdr:rowOff>
    </xdr:to>
    <xdr:cxnSp macro="">
      <xdr:nvCxnSpPr>
        <xdr:cNvPr id="171" name="直線コネクタ 170"/>
        <xdr:cNvCxnSpPr/>
      </xdr:nvCxnSpPr>
      <xdr:spPr>
        <a:xfrm>
          <a:off x="4546600" y="13532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17208</xdr:rowOff>
    </xdr:from>
    <xdr:ext cx="599010" cy="259045"/>
    <xdr:sp macro="" textlink="">
      <xdr:nvSpPr>
        <xdr:cNvPr id="172" name="民生費最大値テキスト"/>
        <xdr:cNvSpPr txBox="1"/>
      </xdr:nvSpPr>
      <xdr:spPr>
        <a:xfrm>
          <a:off x="4686300" y="1219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70531</xdr:rowOff>
    </xdr:from>
    <xdr:to>
      <xdr:col>24</xdr:col>
      <xdr:colOff>152400</xdr:colOff>
      <xdr:row>72</xdr:row>
      <xdr:rowOff>70531</xdr:rowOff>
    </xdr:to>
    <xdr:cxnSp macro="">
      <xdr:nvCxnSpPr>
        <xdr:cNvPr id="173" name="直線コネクタ 172"/>
        <xdr:cNvCxnSpPr/>
      </xdr:nvCxnSpPr>
      <xdr:spPr>
        <a:xfrm>
          <a:off x="4546600" y="1241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42408</xdr:rowOff>
    </xdr:from>
    <xdr:to>
      <xdr:col>24</xdr:col>
      <xdr:colOff>63500</xdr:colOff>
      <xdr:row>78</xdr:row>
      <xdr:rowOff>96239</xdr:rowOff>
    </xdr:to>
    <xdr:cxnSp macro="">
      <xdr:nvCxnSpPr>
        <xdr:cNvPr id="174" name="直線コネクタ 173"/>
        <xdr:cNvCxnSpPr/>
      </xdr:nvCxnSpPr>
      <xdr:spPr>
        <a:xfrm flipV="1">
          <a:off x="3797300" y="13415508"/>
          <a:ext cx="838200" cy="5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149427</xdr:rowOff>
    </xdr:from>
    <xdr:ext cx="599010" cy="259045"/>
    <xdr:sp macro="" textlink="">
      <xdr:nvSpPr>
        <xdr:cNvPr id="175" name="民生費平均値テキスト"/>
        <xdr:cNvSpPr txBox="1"/>
      </xdr:nvSpPr>
      <xdr:spPr>
        <a:xfrm>
          <a:off x="4686300" y="131796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126550</xdr:rowOff>
    </xdr:from>
    <xdr:to>
      <xdr:col>24</xdr:col>
      <xdr:colOff>114300</xdr:colOff>
      <xdr:row>78</xdr:row>
      <xdr:rowOff>56700</xdr:rowOff>
    </xdr:to>
    <xdr:sp macro="" textlink="">
      <xdr:nvSpPr>
        <xdr:cNvPr id="176" name="フローチャート: 判断 175"/>
        <xdr:cNvSpPr/>
      </xdr:nvSpPr>
      <xdr:spPr>
        <a:xfrm>
          <a:off x="4584700" y="133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96239</xdr:rowOff>
    </xdr:from>
    <xdr:to>
      <xdr:col>19</xdr:col>
      <xdr:colOff>177800</xdr:colOff>
      <xdr:row>78</xdr:row>
      <xdr:rowOff>124045</xdr:rowOff>
    </xdr:to>
    <xdr:cxnSp macro="">
      <xdr:nvCxnSpPr>
        <xdr:cNvPr id="177" name="直線コネクタ 176"/>
        <xdr:cNvCxnSpPr/>
      </xdr:nvCxnSpPr>
      <xdr:spPr>
        <a:xfrm flipV="1">
          <a:off x="2908300" y="13469339"/>
          <a:ext cx="889000" cy="2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75206</xdr:rowOff>
    </xdr:from>
    <xdr:to>
      <xdr:col>20</xdr:col>
      <xdr:colOff>38100</xdr:colOff>
      <xdr:row>78</xdr:row>
      <xdr:rowOff>5356</xdr:rowOff>
    </xdr:to>
    <xdr:sp macro="" textlink="">
      <xdr:nvSpPr>
        <xdr:cNvPr id="178" name="フローチャート: 判断 177"/>
        <xdr:cNvSpPr/>
      </xdr:nvSpPr>
      <xdr:spPr>
        <a:xfrm>
          <a:off x="3746500" y="1327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21883</xdr:rowOff>
    </xdr:from>
    <xdr:ext cx="599010" cy="259045"/>
    <xdr:sp macro="" textlink="">
      <xdr:nvSpPr>
        <xdr:cNvPr id="179" name="テキスト ボックス 178"/>
        <xdr:cNvSpPr txBox="1"/>
      </xdr:nvSpPr>
      <xdr:spPr>
        <a:xfrm>
          <a:off x="3497795" y="1305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124045</xdr:rowOff>
    </xdr:from>
    <xdr:to>
      <xdr:col>15</xdr:col>
      <xdr:colOff>50800</xdr:colOff>
      <xdr:row>78</xdr:row>
      <xdr:rowOff>149420</xdr:rowOff>
    </xdr:to>
    <xdr:cxnSp macro="">
      <xdr:nvCxnSpPr>
        <xdr:cNvPr id="180" name="直線コネクタ 179"/>
        <xdr:cNvCxnSpPr/>
      </xdr:nvCxnSpPr>
      <xdr:spPr>
        <a:xfrm flipV="1">
          <a:off x="2019300" y="13497145"/>
          <a:ext cx="889000" cy="2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131277</xdr:rowOff>
    </xdr:from>
    <xdr:to>
      <xdr:col>15</xdr:col>
      <xdr:colOff>101600</xdr:colOff>
      <xdr:row>78</xdr:row>
      <xdr:rowOff>61427</xdr:rowOff>
    </xdr:to>
    <xdr:sp macro="" textlink="">
      <xdr:nvSpPr>
        <xdr:cNvPr id="181" name="フローチャート: 判断 180"/>
        <xdr:cNvSpPr/>
      </xdr:nvSpPr>
      <xdr:spPr>
        <a:xfrm>
          <a:off x="2857500" y="1333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77954</xdr:rowOff>
    </xdr:from>
    <xdr:ext cx="599010" cy="259045"/>
    <xdr:sp macro="" textlink="">
      <xdr:nvSpPr>
        <xdr:cNvPr id="182" name="テキスト ボックス 181"/>
        <xdr:cNvSpPr txBox="1"/>
      </xdr:nvSpPr>
      <xdr:spPr>
        <a:xfrm>
          <a:off x="2608795" y="13108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149420</xdr:rowOff>
    </xdr:from>
    <xdr:to>
      <xdr:col>10</xdr:col>
      <xdr:colOff>114300</xdr:colOff>
      <xdr:row>79</xdr:row>
      <xdr:rowOff>9686</xdr:rowOff>
    </xdr:to>
    <xdr:cxnSp macro="">
      <xdr:nvCxnSpPr>
        <xdr:cNvPr id="183" name="直線コネクタ 182"/>
        <xdr:cNvCxnSpPr/>
      </xdr:nvCxnSpPr>
      <xdr:spPr>
        <a:xfrm flipV="1">
          <a:off x="1130300" y="13522520"/>
          <a:ext cx="889000" cy="3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34319</xdr:rowOff>
    </xdr:from>
    <xdr:to>
      <xdr:col>10</xdr:col>
      <xdr:colOff>165100</xdr:colOff>
      <xdr:row>78</xdr:row>
      <xdr:rowOff>135919</xdr:rowOff>
    </xdr:to>
    <xdr:sp macro="" textlink="">
      <xdr:nvSpPr>
        <xdr:cNvPr id="184" name="フローチャート: 判断 183"/>
        <xdr:cNvSpPr/>
      </xdr:nvSpPr>
      <xdr:spPr>
        <a:xfrm>
          <a:off x="1968500" y="1340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152446</xdr:rowOff>
    </xdr:from>
    <xdr:ext cx="599010" cy="259045"/>
    <xdr:sp macro="" textlink="">
      <xdr:nvSpPr>
        <xdr:cNvPr id="185" name="テキスト ボックス 184"/>
        <xdr:cNvSpPr txBox="1"/>
      </xdr:nvSpPr>
      <xdr:spPr>
        <a:xfrm>
          <a:off x="1719795" y="13182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67667</xdr:rowOff>
    </xdr:from>
    <xdr:to>
      <xdr:col>6</xdr:col>
      <xdr:colOff>38100</xdr:colOff>
      <xdr:row>78</xdr:row>
      <xdr:rowOff>169267</xdr:rowOff>
    </xdr:to>
    <xdr:sp macro="" textlink="">
      <xdr:nvSpPr>
        <xdr:cNvPr id="186" name="フローチャート: 判断 185"/>
        <xdr:cNvSpPr/>
      </xdr:nvSpPr>
      <xdr:spPr>
        <a:xfrm>
          <a:off x="1079500" y="1344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14344</xdr:rowOff>
    </xdr:from>
    <xdr:ext cx="599010" cy="259045"/>
    <xdr:sp macro="" textlink="">
      <xdr:nvSpPr>
        <xdr:cNvPr id="187" name="テキスト ボックス 186"/>
        <xdr:cNvSpPr txBox="1"/>
      </xdr:nvSpPr>
      <xdr:spPr>
        <a:xfrm>
          <a:off x="830795" y="1321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163058</xdr:rowOff>
    </xdr:from>
    <xdr:to>
      <xdr:col>24</xdr:col>
      <xdr:colOff>114300</xdr:colOff>
      <xdr:row>78</xdr:row>
      <xdr:rowOff>93208</xdr:rowOff>
    </xdr:to>
    <xdr:sp macro="" textlink="">
      <xdr:nvSpPr>
        <xdr:cNvPr id="193" name="楕円 192"/>
        <xdr:cNvSpPr/>
      </xdr:nvSpPr>
      <xdr:spPr>
        <a:xfrm>
          <a:off x="4584700" y="1336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104978</xdr:rowOff>
    </xdr:from>
    <xdr:ext cx="599010" cy="259045"/>
    <xdr:sp macro="" textlink="">
      <xdr:nvSpPr>
        <xdr:cNvPr id="194" name="民生費該当値テキスト"/>
        <xdr:cNvSpPr txBox="1"/>
      </xdr:nvSpPr>
      <xdr:spPr>
        <a:xfrm>
          <a:off x="4686300" y="13306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45439</xdr:rowOff>
    </xdr:from>
    <xdr:to>
      <xdr:col>20</xdr:col>
      <xdr:colOff>38100</xdr:colOff>
      <xdr:row>78</xdr:row>
      <xdr:rowOff>147039</xdr:rowOff>
    </xdr:to>
    <xdr:sp macro="" textlink="">
      <xdr:nvSpPr>
        <xdr:cNvPr id="195" name="楕円 194"/>
        <xdr:cNvSpPr/>
      </xdr:nvSpPr>
      <xdr:spPr>
        <a:xfrm>
          <a:off x="3746500" y="1341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138166</xdr:rowOff>
    </xdr:from>
    <xdr:ext cx="599010" cy="259045"/>
    <xdr:sp macro="" textlink="">
      <xdr:nvSpPr>
        <xdr:cNvPr id="196" name="テキスト ボックス 195"/>
        <xdr:cNvSpPr txBox="1"/>
      </xdr:nvSpPr>
      <xdr:spPr>
        <a:xfrm>
          <a:off x="3497795" y="13511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73245</xdr:rowOff>
    </xdr:from>
    <xdr:to>
      <xdr:col>15</xdr:col>
      <xdr:colOff>101600</xdr:colOff>
      <xdr:row>79</xdr:row>
      <xdr:rowOff>3395</xdr:rowOff>
    </xdr:to>
    <xdr:sp macro="" textlink="">
      <xdr:nvSpPr>
        <xdr:cNvPr id="197" name="楕円 196"/>
        <xdr:cNvSpPr/>
      </xdr:nvSpPr>
      <xdr:spPr>
        <a:xfrm>
          <a:off x="2857500" y="1344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165972</xdr:rowOff>
    </xdr:from>
    <xdr:ext cx="599010" cy="259045"/>
    <xdr:sp macro="" textlink="">
      <xdr:nvSpPr>
        <xdr:cNvPr id="198" name="テキスト ボックス 197"/>
        <xdr:cNvSpPr txBox="1"/>
      </xdr:nvSpPr>
      <xdr:spPr>
        <a:xfrm>
          <a:off x="2608795" y="13539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98620</xdr:rowOff>
    </xdr:from>
    <xdr:to>
      <xdr:col>10</xdr:col>
      <xdr:colOff>165100</xdr:colOff>
      <xdr:row>79</xdr:row>
      <xdr:rowOff>28770</xdr:rowOff>
    </xdr:to>
    <xdr:sp macro="" textlink="">
      <xdr:nvSpPr>
        <xdr:cNvPr id="199" name="楕円 198"/>
        <xdr:cNvSpPr/>
      </xdr:nvSpPr>
      <xdr:spPr>
        <a:xfrm>
          <a:off x="1968500" y="1347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19897</xdr:rowOff>
    </xdr:from>
    <xdr:ext cx="534377" cy="259045"/>
    <xdr:sp macro="" textlink="">
      <xdr:nvSpPr>
        <xdr:cNvPr id="200" name="テキスト ボックス 199"/>
        <xdr:cNvSpPr txBox="1"/>
      </xdr:nvSpPr>
      <xdr:spPr>
        <a:xfrm>
          <a:off x="1752111" y="1356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130336</xdr:rowOff>
    </xdr:from>
    <xdr:to>
      <xdr:col>6</xdr:col>
      <xdr:colOff>38100</xdr:colOff>
      <xdr:row>79</xdr:row>
      <xdr:rowOff>60486</xdr:rowOff>
    </xdr:to>
    <xdr:sp macro="" textlink="">
      <xdr:nvSpPr>
        <xdr:cNvPr id="201" name="楕円 200"/>
        <xdr:cNvSpPr/>
      </xdr:nvSpPr>
      <xdr:spPr>
        <a:xfrm>
          <a:off x="1079500" y="1350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51613</xdr:rowOff>
    </xdr:from>
    <xdr:ext cx="534377" cy="259045"/>
    <xdr:sp macro="" textlink="">
      <xdr:nvSpPr>
        <xdr:cNvPr id="202" name="テキスト ボックス 201"/>
        <xdr:cNvSpPr txBox="1"/>
      </xdr:nvSpPr>
      <xdr:spPr>
        <a:xfrm>
          <a:off x="863111" y="1359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28739</xdr:rowOff>
    </xdr:from>
    <xdr:to>
      <xdr:col>24</xdr:col>
      <xdr:colOff>62865</xdr:colOff>
      <xdr:row>97</xdr:row>
      <xdr:rowOff>162750</xdr:rowOff>
    </xdr:to>
    <xdr:cxnSp macro="">
      <xdr:nvCxnSpPr>
        <xdr:cNvPr id="226" name="直線コネクタ 225"/>
        <xdr:cNvCxnSpPr/>
      </xdr:nvCxnSpPr>
      <xdr:spPr>
        <a:xfrm flipV="1">
          <a:off x="4633595" y="15459239"/>
          <a:ext cx="1270" cy="133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166577</xdr:rowOff>
    </xdr:from>
    <xdr:ext cx="534377" cy="259045"/>
    <xdr:sp macro="" textlink="">
      <xdr:nvSpPr>
        <xdr:cNvPr id="227" name="衛生費最小値テキスト"/>
        <xdr:cNvSpPr txBox="1"/>
      </xdr:nvSpPr>
      <xdr:spPr>
        <a:xfrm>
          <a:off x="4686300" y="167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162750</xdr:rowOff>
    </xdr:from>
    <xdr:to>
      <xdr:col>24</xdr:col>
      <xdr:colOff>152400</xdr:colOff>
      <xdr:row>97</xdr:row>
      <xdr:rowOff>162750</xdr:rowOff>
    </xdr:to>
    <xdr:cxnSp macro="">
      <xdr:nvCxnSpPr>
        <xdr:cNvPr id="228" name="直線コネクタ 227"/>
        <xdr:cNvCxnSpPr/>
      </xdr:nvCxnSpPr>
      <xdr:spPr>
        <a:xfrm>
          <a:off x="4546600" y="167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146866</xdr:rowOff>
    </xdr:from>
    <xdr:ext cx="599010" cy="259045"/>
    <xdr:sp macro="" textlink="">
      <xdr:nvSpPr>
        <xdr:cNvPr id="229" name="衛生費最大値テキスト"/>
        <xdr:cNvSpPr txBox="1"/>
      </xdr:nvSpPr>
      <xdr:spPr>
        <a:xfrm>
          <a:off x="4686300" y="1523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28739</xdr:rowOff>
    </xdr:from>
    <xdr:to>
      <xdr:col>24</xdr:col>
      <xdr:colOff>152400</xdr:colOff>
      <xdr:row>90</xdr:row>
      <xdr:rowOff>28739</xdr:rowOff>
    </xdr:to>
    <xdr:cxnSp macro="">
      <xdr:nvCxnSpPr>
        <xdr:cNvPr id="230" name="直線コネクタ 229"/>
        <xdr:cNvCxnSpPr/>
      </xdr:nvCxnSpPr>
      <xdr:spPr>
        <a:xfrm>
          <a:off x="4546600" y="1545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162750</xdr:rowOff>
    </xdr:from>
    <xdr:to>
      <xdr:col>24</xdr:col>
      <xdr:colOff>63500</xdr:colOff>
      <xdr:row>97</xdr:row>
      <xdr:rowOff>169354</xdr:rowOff>
    </xdr:to>
    <xdr:cxnSp macro="">
      <xdr:nvCxnSpPr>
        <xdr:cNvPr id="231" name="直線コネクタ 230"/>
        <xdr:cNvCxnSpPr/>
      </xdr:nvCxnSpPr>
      <xdr:spPr>
        <a:xfrm flipV="1">
          <a:off x="3797300" y="16793400"/>
          <a:ext cx="838200" cy="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77285</xdr:rowOff>
    </xdr:from>
    <xdr:ext cx="534377" cy="259045"/>
    <xdr:sp macro="" textlink="">
      <xdr:nvSpPr>
        <xdr:cNvPr id="232" name="衛生費平均値テキスト"/>
        <xdr:cNvSpPr txBox="1"/>
      </xdr:nvSpPr>
      <xdr:spPr>
        <a:xfrm>
          <a:off x="4686300" y="16365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54408</xdr:rowOff>
    </xdr:from>
    <xdr:to>
      <xdr:col>24</xdr:col>
      <xdr:colOff>114300</xdr:colOff>
      <xdr:row>96</xdr:row>
      <xdr:rowOff>156008</xdr:rowOff>
    </xdr:to>
    <xdr:sp macro="" textlink="">
      <xdr:nvSpPr>
        <xdr:cNvPr id="233" name="フローチャート: 判断 232"/>
        <xdr:cNvSpPr/>
      </xdr:nvSpPr>
      <xdr:spPr>
        <a:xfrm>
          <a:off x="4584700" y="1651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159041</xdr:rowOff>
    </xdr:from>
    <xdr:to>
      <xdr:col>19</xdr:col>
      <xdr:colOff>177800</xdr:colOff>
      <xdr:row>97</xdr:row>
      <xdr:rowOff>169354</xdr:rowOff>
    </xdr:to>
    <xdr:cxnSp macro="">
      <xdr:nvCxnSpPr>
        <xdr:cNvPr id="234" name="直線コネクタ 233"/>
        <xdr:cNvCxnSpPr/>
      </xdr:nvCxnSpPr>
      <xdr:spPr>
        <a:xfrm>
          <a:off x="2908300" y="16789691"/>
          <a:ext cx="889000" cy="1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51612</xdr:rowOff>
    </xdr:from>
    <xdr:to>
      <xdr:col>20</xdr:col>
      <xdr:colOff>38100</xdr:colOff>
      <xdr:row>96</xdr:row>
      <xdr:rowOff>153212</xdr:rowOff>
    </xdr:to>
    <xdr:sp macro="" textlink="">
      <xdr:nvSpPr>
        <xdr:cNvPr id="235" name="フローチャート: 判断 234"/>
        <xdr:cNvSpPr/>
      </xdr:nvSpPr>
      <xdr:spPr>
        <a:xfrm>
          <a:off x="3746500" y="1651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169739</xdr:rowOff>
    </xdr:from>
    <xdr:ext cx="534377" cy="259045"/>
    <xdr:sp macro="" textlink="">
      <xdr:nvSpPr>
        <xdr:cNvPr id="236" name="テキスト ボックス 235"/>
        <xdr:cNvSpPr txBox="1"/>
      </xdr:nvSpPr>
      <xdr:spPr>
        <a:xfrm>
          <a:off x="3530111" y="1628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113742</xdr:rowOff>
    </xdr:from>
    <xdr:to>
      <xdr:col>15</xdr:col>
      <xdr:colOff>50800</xdr:colOff>
      <xdr:row>97</xdr:row>
      <xdr:rowOff>159041</xdr:rowOff>
    </xdr:to>
    <xdr:cxnSp macro="">
      <xdr:nvCxnSpPr>
        <xdr:cNvPr id="237" name="直線コネクタ 236"/>
        <xdr:cNvCxnSpPr/>
      </xdr:nvCxnSpPr>
      <xdr:spPr>
        <a:xfrm>
          <a:off x="2019300" y="16744392"/>
          <a:ext cx="889000" cy="45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89142</xdr:rowOff>
    </xdr:from>
    <xdr:to>
      <xdr:col>15</xdr:col>
      <xdr:colOff>101600</xdr:colOff>
      <xdr:row>97</xdr:row>
      <xdr:rowOff>19292</xdr:rowOff>
    </xdr:to>
    <xdr:sp macro="" textlink="">
      <xdr:nvSpPr>
        <xdr:cNvPr id="238" name="フローチャート: 判断 237"/>
        <xdr:cNvSpPr/>
      </xdr:nvSpPr>
      <xdr:spPr>
        <a:xfrm>
          <a:off x="2857500" y="165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35819</xdr:rowOff>
    </xdr:from>
    <xdr:ext cx="534377" cy="259045"/>
    <xdr:sp macro="" textlink="">
      <xdr:nvSpPr>
        <xdr:cNvPr id="239" name="テキスト ボックス 238"/>
        <xdr:cNvSpPr txBox="1"/>
      </xdr:nvSpPr>
      <xdr:spPr>
        <a:xfrm>
          <a:off x="2641111" y="163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90170</xdr:rowOff>
    </xdr:from>
    <xdr:to>
      <xdr:col>10</xdr:col>
      <xdr:colOff>114300</xdr:colOff>
      <xdr:row>97</xdr:row>
      <xdr:rowOff>113742</xdr:rowOff>
    </xdr:to>
    <xdr:cxnSp macro="">
      <xdr:nvCxnSpPr>
        <xdr:cNvPr id="240" name="直線コネクタ 239"/>
        <xdr:cNvCxnSpPr/>
      </xdr:nvCxnSpPr>
      <xdr:spPr>
        <a:xfrm>
          <a:off x="1130300" y="16720820"/>
          <a:ext cx="889000" cy="2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66142</xdr:rowOff>
    </xdr:from>
    <xdr:to>
      <xdr:col>10</xdr:col>
      <xdr:colOff>165100</xdr:colOff>
      <xdr:row>96</xdr:row>
      <xdr:rowOff>167742</xdr:rowOff>
    </xdr:to>
    <xdr:sp macro="" textlink="">
      <xdr:nvSpPr>
        <xdr:cNvPr id="241" name="フローチャート: 判断 240"/>
        <xdr:cNvSpPr/>
      </xdr:nvSpPr>
      <xdr:spPr>
        <a:xfrm>
          <a:off x="1968500" y="1652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12819</xdr:rowOff>
    </xdr:from>
    <xdr:ext cx="534377" cy="259045"/>
    <xdr:sp macro="" textlink="">
      <xdr:nvSpPr>
        <xdr:cNvPr id="242" name="テキスト ボックス 241"/>
        <xdr:cNvSpPr txBox="1"/>
      </xdr:nvSpPr>
      <xdr:spPr>
        <a:xfrm>
          <a:off x="1752111" y="1630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102070</xdr:rowOff>
    </xdr:from>
    <xdr:to>
      <xdr:col>6</xdr:col>
      <xdr:colOff>38100</xdr:colOff>
      <xdr:row>97</xdr:row>
      <xdr:rowOff>32220</xdr:rowOff>
    </xdr:to>
    <xdr:sp macro="" textlink="">
      <xdr:nvSpPr>
        <xdr:cNvPr id="243" name="フローチャート: 判断 242"/>
        <xdr:cNvSpPr/>
      </xdr:nvSpPr>
      <xdr:spPr>
        <a:xfrm>
          <a:off x="1079500" y="1656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48747</xdr:rowOff>
    </xdr:from>
    <xdr:ext cx="534377" cy="259045"/>
    <xdr:sp macro="" textlink="">
      <xdr:nvSpPr>
        <xdr:cNvPr id="244" name="テキスト ボックス 243"/>
        <xdr:cNvSpPr txBox="1"/>
      </xdr:nvSpPr>
      <xdr:spPr>
        <a:xfrm>
          <a:off x="863111" y="1633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111950</xdr:rowOff>
    </xdr:from>
    <xdr:to>
      <xdr:col>24</xdr:col>
      <xdr:colOff>114300</xdr:colOff>
      <xdr:row>98</xdr:row>
      <xdr:rowOff>42100</xdr:rowOff>
    </xdr:to>
    <xdr:sp macro="" textlink="">
      <xdr:nvSpPr>
        <xdr:cNvPr id="250" name="楕円 249"/>
        <xdr:cNvSpPr/>
      </xdr:nvSpPr>
      <xdr:spPr>
        <a:xfrm>
          <a:off x="4584700" y="1674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26877</xdr:rowOff>
    </xdr:from>
    <xdr:ext cx="534377" cy="259045"/>
    <xdr:sp macro="" textlink="">
      <xdr:nvSpPr>
        <xdr:cNvPr id="251" name="衛生費該当値テキスト"/>
        <xdr:cNvSpPr txBox="1"/>
      </xdr:nvSpPr>
      <xdr:spPr>
        <a:xfrm>
          <a:off x="4686300" y="1665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118554</xdr:rowOff>
    </xdr:from>
    <xdr:to>
      <xdr:col>20</xdr:col>
      <xdr:colOff>38100</xdr:colOff>
      <xdr:row>98</xdr:row>
      <xdr:rowOff>48704</xdr:rowOff>
    </xdr:to>
    <xdr:sp macro="" textlink="">
      <xdr:nvSpPr>
        <xdr:cNvPr id="252" name="楕円 251"/>
        <xdr:cNvSpPr/>
      </xdr:nvSpPr>
      <xdr:spPr>
        <a:xfrm>
          <a:off x="3746500" y="1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39831</xdr:rowOff>
    </xdr:from>
    <xdr:ext cx="534377" cy="259045"/>
    <xdr:sp macro="" textlink="">
      <xdr:nvSpPr>
        <xdr:cNvPr id="253" name="テキスト ボックス 252"/>
        <xdr:cNvSpPr txBox="1"/>
      </xdr:nvSpPr>
      <xdr:spPr>
        <a:xfrm>
          <a:off x="3530111" y="1684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108241</xdr:rowOff>
    </xdr:from>
    <xdr:to>
      <xdr:col>15</xdr:col>
      <xdr:colOff>101600</xdr:colOff>
      <xdr:row>98</xdr:row>
      <xdr:rowOff>38391</xdr:rowOff>
    </xdr:to>
    <xdr:sp macro="" textlink="">
      <xdr:nvSpPr>
        <xdr:cNvPr id="254" name="楕円 253"/>
        <xdr:cNvSpPr/>
      </xdr:nvSpPr>
      <xdr:spPr>
        <a:xfrm>
          <a:off x="2857500" y="1673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29518</xdr:rowOff>
    </xdr:from>
    <xdr:ext cx="534377" cy="259045"/>
    <xdr:sp macro="" textlink="">
      <xdr:nvSpPr>
        <xdr:cNvPr id="255" name="テキスト ボックス 254"/>
        <xdr:cNvSpPr txBox="1"/>
      </xdr:nvSpPr>
      <xdr:spPr>
        <a:xfrm>
          <a:off x="2641111" y="1683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62942</xdr:rowOff>
    </xdr:from>
    <xdr:to>
      <xdr:col>10</xdr:col>
      <xdr:colOff>165100</xdr:colOff>
      <xdr:row>97</xdr:row>
      <xdr:rowOff>164542</xdr:rowOff>
    </xdr:to>
    <xdr:sp macro="" textlink="">
      <xdr:nvSpPr>
        <xdr:cNvPr id="256" name="楕円 255"/>
        <xdr:cNvSpPr/>
      </xdr:nvSpPr>
      <xdr:spPr>
        <a:xfrm>
          <a:off x="1968500" y="1669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155669</xdr:rowOff>
    </xdr:from>
    <xdr:ext cx="534377" cy="259045"/>
    <xdr:sp macro="" textlink="">
      <xdr:nvSpPr>
        <xdr:cNvPr id="257" name="テキスト ボックス 256"/>
        <xdr:cNvSpPr txBox="1"/>
      </xdr:nvSpPr>
      <xdr:spPr>
        <a:xfrm>
          <a:off x="1752111" y="1678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39370</xdr:rowOff>
    </xdr:from>
    <xdr:to>
      <xdr:col>6</xdr:col>
      <xdr:colOff>38100</xdr:colOff>
      <xdr:row>97</xdr:row>
      <xdr:rowOff>140970</xdr:rowOff>
    </xdr:to>
    <xdr:sp macro="" textlink="">
      <xdr:nvSpPr>
        <xdr:cNvPr id="258" name="楕円 257"/>
        <xdr:cNvSpPr/>
      </xdr:nvSpPr>
      <xdr:spPr>
        <a:xfrm>
          <a:off x="1079500" y="1667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132097</xdr:rowOff>
    </xdr:from>
    <xdr:ext cx="534377" cy="259045"/>
    <xdr:sp macro="" textlink="">
      <xdr:nvSpPr>
        <xdr:cNvPr id="259" name="テキスト ボックス 258"/>
        <xdr:cNvSpPr txBox="1"/>
      </xdr:nvSpPr>
      <xdr:spPr>
        <a:xfrm>
          <a:off x="863111" y="1676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5" name="直線コネクタ 284"/>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88"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89" name="直線コネクタ 288"/>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149986</xdr:rowOff>
    </xdr:from>
    <xdr:ext cx="378565" cy="259045"/>
    <xdr:sp macro="" textlink="">
      <xdr:nvSpPr>
        <xdr:cNvPr id="291" name="労働費平均値テキスト"/>
        <xdr:cNvSpPr txBox="1"/>
      </xdr:nvSpPr>
      <xdr:spPr>
        <a:xfrm>
          <a:off x="10528300" y="63221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127109</xdr:rowOff>
    </xdr:from>
    <xdr:to>
      <xdr:col>55</xdr:col>
      <xdr:colOff>50800</xdr:colOff>
      <xdr:row>38</xdr:row>
      <xdr:rowOff>57259</xdr:rowOff>
    </xdr:to>
    <xdr:sp macro="" textlink="">
      <xdr:nvSpPr>
        <xdr:cNvPr id="292" name="フローチャート: 判断 291"/>
        <xdr:cNvSpPr/>
      </xdr:nvSpPr>
      <xdr:spPr>
        <a:xfrm>
          <a:off x="10426700" y="64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98226</xdr:rowOff>
    </xdr:from>
    <xdr:to>
      <xdr:col>50</xdr:col>
      <xdr:colOff>114300</xdr:colOff>
      <xdr:row>39</xdr:row>
      <xdr:rowOff>98878</xdr:rowOff>
    </xdr:to>
    <xdr:cxnSp macro="">
      <xdr:nvCxnSpPr>
        <xdr:cNvPr id="293" name="直線コネクタ 292"/>
        <xdr:cNvCxnSpPr/>
      </xdr:nvCxnSpPr>
      <xdr:spPr>
        <a:xfrm>
          <a:off x="8750300" y="6784776"/>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104249</xdr:rowOff>
    </xdr:from>
    <xdr:to>
      <xdr:col>50</xdr:col>
      <xdr:colOff>165100</xdr:colOff>
      <xdr:row>38</xdr:row>
      <xdr:rowOff>34399</xdr:rowOff>
    </xdr:to>
    <xdr:sp macro="" textlink="">
      <xdr:nvSpPr>
        <xdr:cNvPr id="294" name="フローチャート: 判断 293"/>
        <xdr:cNvSpPr/>
      </xdr:nvSpPr>
      <xdr:spPr>
        <a:xfrm>
          <a:off x="9588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50926</xdr:rowOff>
    </xdr:from>
    <xdr:ext cx="378565" cy="259045"/>
    <xdr:sp macro="" textlink="">
      <xdr:nvSpPr>
        <xdr:cNvPr id="295" name="テキスト ボックス 294"/>
        <xdr:cNvSpPr txBox="1"/>
      </xdr:nvSpPr>
      <xdr:spPr>
        <a:xfrm>
          <a:off x="9450017" y="6223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98226</xdr:rowOff>
    </xdr:from>
    <xdr:to>
      <xdr:col>45</xdr:col>
      <xdr:colOff>177800</xdr:colOff>
      <xdr:row>39</xdr:row>
      <xdr:rowOff>98226</xdr:rowOff>
    </xdr:to>
    <xdr:cxnSp macro="">
      <xdr:nvCxnSpPr>
        <xdr:cNvPr id="296" name="直線コネクタ 295"/>
        <xdr:cNvCxnSpPr/>
      </xdr:nvCxnSpPr>
      <xdr:spPr>
        <a:xfrm>
          <a:off x="7861300" y="6784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297" name="フローチャート: 判断 296"/>
        <xdr:cNvSpPr/>
      </xdr:nvSpPr>
      <xdr:spPr>
        <a:xfrm>
          <a:off x="8699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31005</xdr:rowOff>
    </xdr:from>
    <xdr:ext cx="378565" cy="259045"/>
    <xdr:sp macro="" textlink="">
      <xdr:nvSpPr>
        <xdr:cNvPr id="298" name="テキスト ボックス 297"/>
        <xdr:cNvSpPr txBox="1"/>
      </xdr:nvSpPr>
      <xdr:spPr>
        <a:xfrm>
          <a:off x="8561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97899</xdr:rowOff>
    </xdr:from>
    <xdr:to>
      <xdr:col>41</xdr:col>
      <xdr:colOff>50800</xdr:colOff>
      <xdr:row>39</xdr:row>
      <xdr:rowOff>98226</xdr:rowOff>
    </xdr:to>
    <xdr:cxnSp macro="">
      <xdr:nvCxnSpPr>
        <xdr:cNvPr id="299" name="直線コネクタ 298"/>
        <xdr:cNvCxnSpPr/>
      </xdr:nvCxnSpPr>
      <xdr:spPr>
        <a:xfrm>
          <a:off x="6972300" y="6784449"/>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167930</xdr:rowOff>
    </xdr:from>
    <xdr:to>
      <xdr:col>41</xdr:col>
      <xdr:colOff>101600</xdr:colOff>
      <xdr:row>37</xdr:row>
      <xdr:rowOff>98080</xdr:rowOff>
    </xdr:to>
    <xdr:sp macro="" textlink="">
      <xdr:nvSpPr>
        <xdr:cNvPr id="300" name="フローチャート: 判断 299"/>
        <xdr:cNvSpPr/>
      </xdr:nvSpPr>
      <xdr:spPr>
        <a:xfrm>
          <a:off x="7810500" y="634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114607</xdr:rowOff>
    </xdr:from>
    <xdr:ext cx="469744" cy="259045"/>
    <xdr:sp macro="" textlink="">
      <xdr:nvSpPr>
        <xdr:cNvPr id="301" name="テキスト ボックス 300"/>
        <xdr:cNvSpPr txBox="1"/>
      </xdr:nvSpPr>
      <xdr:spPr>
        <a:xfrm>
          <a:off x="7626428" y="611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83675</xdr:rowOff>
    </xdr:from>
    <xdr:to>
      <xdr:col>36</xdr:col>
      <xdr:colOff>165100</xdr:colOff>
      <xdr:row>37</xdr:row>
      <xdr:rowOff>13825</xdr:rowOff>
    </xdr:to>
    <xdr:sp macro="" textlink="">
      <xdr:nvSpPr>
        <xdr:cNvPr id="302" name="フローチャート: 判断 301"/>
        <xdr:cNvSpPr/>
      </xdr:nvSpPr>
      <xdr:spPr>
        <a:xfrm>
          <a:off x="6921500" y="625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30352</xdr:rowOff>
    </xdr:from>
    <xdr:ext cx="469744" cy="259045"/>
    <xdr:sp macro="" textlink="">
      <xdr:nvSpPr>
        <xdr:cNvPr id="303" name="テキスト ボックス 302"/>
        <xdr:cNvSpPr txBox="1"/>
      </xdr:nvSpPr>
      <xdr:spPr>
        <a:xfrm>
          <a:off x="6737428" y="603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47426</xdr:rowOff>
    </xdr:from>
    <xdr:to>
      <xdr:col>46</xdr:col>
      <xdr:colOff>38100</xdr:colOff>
      <xdr:row>39</xdr:row>
      <xdr:rowOff>149026</xdr:rowOff>
    </xdr:to>
    <xdr:sp macro="" textlink="">
      <xdr:nvSpPr>
        <xdr:cNvPr id="313" name="楕円 312"/>
        <xdr:cNvSpPr/>
      </xdr:nvSpPr>
      <xdr:spPr>
        <a:xfrm>
          <a:off x="8699500" y="67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140153</xdr:rowOff>
    </xdr:from>
    <xdr:ext cx="249299" cy="259045"/>
    <xdr:sp macro="" textlink="">
      <xdr:nvSpPr>
        <xdr:cNvPr id="314" name="テキスト ボックス 313"/>
        <xdr:cNvSpPr txBox="1"/>
      </xdr:nvSpPr>
      <xdr:spPr>
        <a:xfrm>
          <a:off x="8625650" y="68267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47426</xdr:rowOff>
    </xdr:from>
    <xdr:to>
      <xdr:col>41</xdr:col>
      <xdr:colOff>101600</xdr:colOff>
      <xdr:row>39</xdr:row>
      <xdr:rowOff>149026</xdr:rowOff>
    </xdr:to>
    <xdr:sp macro="" textlink="">
      <xdr:nvSpPr>
        <xdr:cNvPr id="315" name="楕円 314"/>
        <xdr:cNvSpPr/>
      </xdr:nvSpPr>
      <xdr:spPr>
        <a:xfrm>
          <a:off x="7810500" y="67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140153</xdr:rowOff>
    </xdr:from>
    <xdr:ext cx="249299" cy="259045"/>
    <xdr:sp macro="" textlink="">
      <xdr:nvSpPr>
        <xdr:cNvPr id="316" name="テキスト ボックス 315"/>
        <xdr:cNvSpPr txBox="1"/>
      </xdr:nvSpPr>
      <xdr:spPr>
        <a:xfrm>
          <a:off x="7736650" y="68267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47099</xdr:rowOff>
    </xdr:from>
    <xdr:to>
      <xdr:col>36</xdr:col>
      <xdr:colOff>165100</xdr:colOff>
      <xdr:row>39</xdr:row>
      <xdr:rowOff>148699</xdr:rowOff>
    </xdr:to>
    <xdr:sp macro="" textlink="">
      <xdr:nvSpPr>
        <xdr:cNvPr id="317" name="楕円 316"/>
        <xdr:cNvSpPr/>
      </xdr:nvSpPr>
      <xdr:spPr>
        <a:xfrm>
          <a:off x="6921500" y="67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139826</xdr:rowOff>
    </xdr:from>
    <xdr:ext cx="249299" cy="259045"/>
    <xdr:sp macro="" textlink="">
      <xdr:nvSpPr>
        <xdr:cNvPr id="318" name="テキスト ボックス 317"/>
        <xdr:cNvSpPr txBox="1"/>
      </xdr:nvSpPr>
      <xdr:spPr>
        <a:xfrm>
          <a:off x="6847650" y="68263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61900</xdr:rowOff>
    </xdr:from>
    <xdr:to>
      <xdr:col>54</xdr:col>
      <xdr:colOff>189865</xdr:colOff>
      <xdr:row>59</xdr:row>
      <xdr:rowOff>12008</xdr:rowOff>
    </xdr:to>
    <xdr:cxnSp macro="">
      <xdr:nvCxnSpPr>
        <xdr:cNvPr id="342" name="直線コネクタ 341"/>
        <xdr:cNvCxnSpPr/>
      </xdr:nvCxnSpPr>
      <xdr:spPr>
        <a:xfrm flipV="1">
          <a:off x="10475595" y="8805850"/>
          <a:ext cx="1270" cy="1321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15835</xdr:rowOff>
    </xdr:from>
    <xdr:ext cx="469744" cy="259045"/>
    <xdr:sp macro="" textlink="">
      <xdr:nvSpPr>
        <xdr:cNvPr id="343" name="農林水産業費最小値テキスト"/>
        <xdr:cNvSpPr txBox="1"/>
      </xdr:nvSpPr>
      <xdr:spPr>
        <a:xfrm>
          <a:off x="10528300" y="1013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12008</xdr:rowOff>
    </xdr:from>
    <xdr:to>
      <xdr:col>55</xdr:col>
      <xdr:colOff>88900</xdr:colOff>
      <xdr:row>59</xdr:row>
      <xdr:rowOff>12008</xdr:rowOff>
    </xdr:to>
    <xdr:cxnSp macro="">
      <xdr:nvCxnSpPr>
        <xdr:cNvPr id="344" name="直線コネクタ 343"/>
        <xdr:cNvCxnSpPr/>
      </xdr:nvCxnSpPr>
      <xdr:spPr>
        <a:xfrm>
          <a:off x="10388600" y="1012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8577</xdr:rowOff>
    </xdr:from>
    <xdr:ext cx="534377" cy="259045"/>
    <xdr:sp macro="" textlink="">
      <xdr:nvSpPr>
        <xdr:cNvPr id="345" name="農林水産業費最大値テキスト"/>
        <xdr:cNvSpPr txBox="1"/>
      </xdr:nvSpPr>
      <xdr:spPr>
        <a:xfrm>
          <a:off x="10528300" y="858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61900</xdr:rowOff>
    </xdr:from>
    <xdr:to>
      <xdr:col>55</xdr:col>
      <xdr:colOff>88900</xdr:colOff>
      <xdr:row>51</xdr:row>
      <xdr:rowOff>61900</xdr:rowOff>
    </xdr:to>
    <xdr:cxnSp macro="">
      <xdr:nvCxnSpPr>
        <xdr:cNvPr id="346" name="直線コネクタ 345"/>
        <xdr:cNvCxnSpPr/>
      </xdr:nvCxnSpPr>
      <xdr:spPr>
        <a:xfrm>
          <a:off x="10388600" y="880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83788</xdr:rowOff>
    </xdr:from>
    <xdr:to>
      <xdr:col>55</xdr:col>
      <xdr:colOff>0</xdr:colOff>
      <xdr:row>58</xdr:row>
      <xdr:rowOff>98933</xdr:rowOff>
    </xdr:to>
    <xdr:cxnSp macro="">
      <xdr:nvCxnSpPr>
        <xdr:cNvPr id="347" name="直線コネクタ 346"/>
        <xdr:cNvCxnSpPr/>
      </xdr:nvCxnSpPr>
      <xdr:spPr>
        <a:xfrm>
          <a:off x="9639300" y="10027888"/>
          <a:ext cx="838200" cy="1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147134</xdr:rowOff>
    </xdr:from>
    <xdr:ext cx="534377" cy="259045"/>
    <xdr:sp macro="" textlink="">
      <xdr:nvSpPr>
        <xdr:cNvPr id="348" name="農林水産業費平均値テキスト"/>
        <xdr:cNvSpPr txBox="1"/>
      </xdr:nvSpPr>
      <xdr:spPr>
        <a:xfrm>
          <a:off x="10528300" y="9576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124257</xdr:rowOff>
    </xdr:from>
    <xdr:to>
      <xdr:col>55</xdr:col>
      <xdr:colOff>50800</xdr:colOff>
      <xdr:row>57</xdr:row>
      <xdr:rowOff>54407</xdr:rowOff>
    </xdr:to>
    <xdr:sp macro="" textlink="">
      <xdr:nvSpPr>
        <xdr:cNvPr id="349" name="フローチャート: 判断 348"/>
        <xdr:cNvSpPr/>
      </xdr:nvSpPr>
      <xdr:spPr>
        <a:xfrm>
          <a:off x="10426700" y="97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149740</xdr:rowOff>
    </xdr:from>
    <xdr:to>
      <xdr:col>50</xdr:col>
      <xdr:colOff>114300</xdr:colOff>
      <xdr:row>58</xdr:row>
      <xdr:rowOff>83788</xdr:rowOff>
    </xdr:to>
    <xdr:cxnSp macro="">
      <xdr:nvCxnSpPr>
        <xdr:cNvPr id="350" name="直線コネクタ 349"/>
        <xdr:cNvCxnSpPr/>
      </xdr:nvCxnSpPr>
      <xdr:spPr>
        <a:xfrm>
          <a:off x="8750300" y="9579490"/>
          <a:ext cx="889000" cy="44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130563</xdr:rowOff>
    </xdr:from>
    <xdr:to>
      <xdr:col>50</xdr:col>
      <xdr:colOff>165100</xdr:colOff>
      <xdr:row>57</xdr:row>
      <xdr:rowOff>60713</xdr:rowOff>
    </xdr:to>
    <xdr:sp macro="" textlink="">
      <xdr:nvSpPr>
        <xdr:cNvPr id="351" name="フローチャート: 判断 350"/>
        <xdr:cNvSpPr/>
      </xdr:nvSpPr>
      <xdr:spPr>
        <a:xfrm>
          <a:off x="95885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77240</xdr:rowOff>
    </xdr:from>
    <xdr:ext cx="534377" cy="259045"/>
    <xdr:sp macro="" textlink="">
      <xdr:nvSpPr>
        <xdr:cNvPr id="352" name="テキスト ボックス 351"/>
        <xdr:cNvSpPr txBox="1"/>
      </xdr:nvSpPr>
      <xdr:spPr>
        <a:xfrm>
          <a:off x="9372111" y="950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149740</xdr:rowOff>
    </xdr:from>
    <xdr:to>
      <xdr:col>45</xdr:col>
      <xdr:colOff>177800</xdr:colOff>
      <xdr:row>56</xdr:row>
      <xdr:rowOff>106515</xdr:rowOff>
    </xdr:to>
    <xdr:cxnSp macro="">
      <xdr:nvCxnSpPr>
        <xdr:cNvPr id="353" name="直線コネクタ 352"/>
        <xdr:cNvCxnSpPr/>
      </xdr:nvCxnSpPr>
      <xdr:spPr>
        <a:xfrm flipV="1">
          <a:off x="7861300" y="9579490"/>
          <a:ext cx="889000" cy="12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126562</xdr:rowOff>
    </xdr:from>
    <xdr:to>
      <xdr:col>46</xdr:col>
      <xdr:colOff>38100</xdr:colOff>
      <xdr:row>57</xdr:row>
      <xdr:rowOff>56712</xdr:rowOff>
    </xdr:to>
    <xdr:sp macro="" textlink="">
      <xdr:nvSpPr>
        <xdr:cNvPr id="354" name="フローチャート: 判断 353"/>
        <xdr:cNvSpPr/>
      </xdr:nvSpPr>
      <xdr:spPr>
        <a:xfrm>
          <a:off x="8699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47839</xdr:rowOff>
    </xdr:from>
    <xdr:ext cx="534377" cy="259045"/>
    <xdr:sp macro="" textlink="">
      <xdr:nvSpPr>
        <xdr:cNvPr id="355" name="テキスト ボックス 354"/>
        <xdr:cNvSpPr txBox="1"/>
      </xdr:nvSpPr>
      <xdr:spPr>
        <a:xfrm>
          <a:off x="8483111" y="982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59252</xdr:rowOff>
    </xdr:from>
    <xdr:to>
      <xdr:col>41</xdr:col>
      <xdr:colOff>50800</xdr:colOff>
      <xdr:row>56</xdr:row>
      <xdr:rowOff>106515</xdr:rowOff>
    </xdr:to>
    <xdr:cxnSp macro="">
      <xdr:nvCxnSpPr>
        <xdr:cNvPr id="356" name="直線コネクタ 355"/>
        <xdr:cNvCxnSpPr/>
      </xdr:nvCxnSpPr>
      <xdr:spPr>
        <a:xfrm>
          <a:off x="6972300" y="9660452"/>
          <a:ext cx="889000" cy="4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9195</xdr:rowOff>
    </xdr:from>
    <xdr:to>
      <xdr:col>41</xdr:col>
      <xdr:colOff>101600</xdr:colOff>
      <xdr:row>57</xdr:row>
      <xdr:rowOff>110795</xdr:rowOff>
    </xdr:to>
    <xdr:sp macro="" textlink="">
      <xdr:nvSpPr>
        <xdr:cNvPr id="357" name="フローチャート: 判断 356"/>
        <xdr:cNvSpPr/>
      </xdr:nvSpPr>
      <xdr:spPr>
        <a:xfrm>
          <a:off x="7810500" y="978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101922</xdr:rowOff>
    </xdr:from>
    <xdr:ext cx="534377" cy="259045"/>
    <xdr:sp macro="" textlink="">
      <xdr:nvSpPr>
        <xdr:cNvPr id="358" name="テキスト ボックス 357"/>
        <xdr:cNvSpPr txBox="1"/>
      </xdr:nvSpPr>
      <xdr:spPr>
        <a:xfrm>
          <a:off x="7594111" y="987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5709</xdr:rowOff>
    </xdr:from>
    <xdr:to>
      <xdr:col>36</xdr:col>
      <xdr:colOff>165100</xdr:colOff>
      <xdr:row>57</xdr:row>
      <xdr:rowOff>107309</xdr:rowOff>
    </xdr:to>
    <xdr:sp macro="" textlink="">
      <xdr:nvSpPr>
        <xdr:cNvPr id="359" name="フローチャート: 判断 358"/>
        <xdr:cNvSpPr/>
      </xdr:nvSpPr>
      <xdr:spPr>
        <a:xfrm>
          <a:off x="6921500" y="977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98436</xdr:rowOff>
    </xdr:from>
    <xdr:ext cx="534377" cy="259045"/>
    <xdr:sp macro="" textlink="">
      <xdr:nvSpPr>
        <xdr:cNvPr id="360" name="テキスト ボックス 359"/>
        <xdr:cNvSpPr txBox="1"/>
      </xdr:nvSpPr>
      <xdr:spPr>
        <a:xfrm>
          <a:off x="6705111" y="987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48133</xdr:rowOff>
    </xdr:from>
    <xdr:to>
      <xdr:col>55</xdr:col>
      <xdr:colOff>50800</xdr:colOff>
      <xdr:row>58</xdr:row>
      <xdr:rowOff>149733</xdr:rowOff>
    </xdr:to>
    <xdr:sp macro="" textlink="">
      <xdr:nvSpPr>
        <xdr:cNvPr id="366" name="楕円 365"/>
        <xdr:cNvSpPr/>
      </xdr:nvSpPr>
      <xdr:spPr>
        <a:xfrm>
          <a:off x="10426700" y="999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134510</xdr:rowOff>
    </xdr:from>
    <xdr:ext cx="469744" cy="259045"/>
    <xdr:sp macro="" textlink="">
      <xdr:nvSpPr>
        <xdr:cNvPr id="367" name="農林水産業費該当値テキスト"/>
        <xdr:cNvSpPr txBox="1"/>
      </xdr:nvSpPr>
      <xdr:spPr>
        <a:xfrm>
          <a:off x="10528300" y="9907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32988</xdr:rowOff>
    </xdr:from>
    <xdr:to>
      <xdr:col>50</xdr:col>
      <xdr:colOff>165100</xdr:colOff>
      <xdr:row>58</xdr:row>
      <xdr:rowOff>134588</xdr:rowOff>
    </xdr:to>
    <xdr:sp macro="" textlink="">
      <xdr:nvSpPr>
        <xdr:cNvPr id="368" name="楕円 367"/>
        <xdr:cNvSpPr/>
      </xdr:nvSpPr>
      <xdr:spPr>
        <a:xfrm>
          <a:off x="9588500" y="997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125715</xdr:rowOff>
    </xdr:from>
    <xdr:ext cx="469744" cy="259045"/>
    <xdr:sp macro="" textlink="">
      <xdr:nvSpPr>
        <xdr:cNvPr id="369" name="テキスト ボックス 368"/>
        <xdr:cNvSpPr txBox="1"/>
      </xdr:nvSpPr>
      <xdr:spPr>
        <a:xfrm>
          <a:off x="9404428" y="1006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98940</xdr:rowOff>
    </xdr:from>
    <xdr:to>
      <xdr:col>46</xdr:col>
      <xdr:colOff>38100</xdr:colOff>
      <xdr:row>56</xdr:row>
      <xdr:rowOff>29090</xdr:rowOff>
    </xdr:to>
    <xdr:sp macro="" textlink="">
      <xdr:nvSpPr>
        <xdr:cNvPr id="370" name="楕円 369"/>
        <xdr:cNvSpPr/>
      </xdr:nvSpPr>
      <xdr:spPr>
        <a:xfrm>
          <a:off x="8699500" y="952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45617</xdr:rowOff>
    </xdr:from>
    <xdr:ext cx="534377" cy="259045"/>
    <xdr:sp macro="" textlink="">
      <xdr:nvSpPr>
        <xdr:cNvPr id="371" name="テキスト ボックス 370"/>
        <xdr:cNvSpPr txBox="1"/>
      </xdr:nvSpPr>
      <xdr:spPr>
        <a:xfrm>
          <a:off x="8483111" y="930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55715</xdr:rowOff>
    </xdr:from>
    <xdr:to>
      <xdr:col>41</xdr:col>
      <xdr:colOff>101600</xdr:colOff>
      <xdr:row>56</xdr:row>
      <xdr:rowOff>157315</xdr:rowOff>
    </xdr:to>
    <xdr:sp macro="" textlink="">
      <xdr:nvSpPr>
        <xdr:cNvPr id="372" name="楕円 371"/>
        <xdr:cNvSpPr/>
      </xdr:nvSpPr>
      <xdr:spPr>
        <a:xfrm>
          <a:off x="7810500" y="96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2392</xdr:rowOff>
    </xdr:from>
    <xdr:ext cx="534377" cy="259045"/>
    <xdr:sp macro="" textlink="">
      <xdr:nvSpPr>
        <xdr:cNvPr id="373" name="テキスト ボックス 372"/>
        <xdr:cNvSpPr txBox="1"/>
      </xdr:nvSpPr>
      <xdr:spPr>
        <a:xfrm>
          <a:off x="7594111" y="943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8452</xdr:rowOff>
    </xdr:from>
    <xdr:to>
      <xdr:col>36</xdr:col>
      <xdr:colOff>165100</xdr:colOff>
      <xdr:row>56</xdr:row>
      <xdr:rowOff>110052</xdr:rowOff>
    </xdr:to>
    <xdr:sp macro="" textlink="">
      <xdr:nvSpPr>
        <xdr:cNvPr id="374" name="楕円 373"/>
        <xdr:cNvSpPr/>
      </xdr:nvSpPr>
      <xdr:spPr>
        <a:xfrm>
          <a:off x="6921500" y="960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126579</xdr:rowOff>
    </xdr:from>
    <xdr:ext cx="534377" cy="259045"/>
    <xdr:sp macro="" textlink="">
      <xdr:nvSpPr>
        <xdr:cNvPr id="375" name="テキスト ボックス 374"/>
        <xdr:cNvSpPr txBox="1"/>
      </xdr:nvSpPr>
      <xdr:spPr>
        <a:xfrm>
          <a:off x="6705111" y="938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129451</xdr:rowOff>
    </xdr:from>
    <xdr:to>
      <xdr:col>54</xdr:col>
      <xdr:colOff>189865</xdr:colOff>
      <xdr:row>79</xdr:row>
      <xdr:rowOff>23076</xdr:rowOff>
    </xdr:to>
    <xdr:cxnSp macro="">
      <xdr:nvCxnSpPr>
        <xdr:cNvPr id="399" name="直線コネクタ 398"/>
        <xdr:cNvCxnSpPr/>
      </xdr:nvCxnSpPr>
      <xdr:spPr>
        <a:xfrm flipV="1">
          <a:off x="10475595" y="12130951"/>
          <a:ext cx="1270" cy="1436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26903</xdr:rowOff>
    </xdr:from>
    <xdr:ext cx="378565" cy="259045"/>
    <xdr:sp macro="" textlink="">
      <xdr:nvSpPr>
        <xdr:cNvPr id="400" name="商工費最小値テキスト"/>
        <xdr:cNvSpPr txBox="1"/>
      </xdr:nvSpPr>
      <xdr:spPr>
        <a:xfrm>
          <a:off x="10528300" y="13571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23076</xdr:rowOff>
    </xdr:from>
    <xdr:to>
      <xdr:col>55</xdr:col>
      <xdr:colOff>88900</xdr:colOff>
      <xdr:row>79</xdr:row>
      <xdr:rowOff>23076</xdr:rowOff>
    </xdr:to>
    <xdr:cxnSp macro="">
      <xdr:nvCxnSpPr>
        <xdr:cNvPr id="401" name="直線コネクタ 400"/>
        <xdr:cNvCxnSpPr/>
      </xdr:nvCxnSpPr>
      <xdr:spPr>
        <a:xfrm>
          <a:off x="10388600" y="1356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76128</xdr:rowOff>
    </xdr:from>
    <xdr:ext cx="534377" cy="259045"/>
    <xdr:sp macro="" textlink="">
      <xdr:nvSpPr>
        <xdr:cNvPr id="402" name="商工費最大値テキスト"/>
        <xdr:cNvSpPr txBox="1"/>
      </xdr:nvSpPr>
      <xdr:spPr>
        <a:xfrm>
          <a:off x="10528300" y="1190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129451</xdr:rowOff>
    </xdr:from>
    <xdr:to>
      <xdr:col>55</xdr:col>
      <xdr:colOff>88900</xdr:colOff>
      <xdr:row>70</xdr:row>
      <xdr:rowOff>129451</xdr:rowOff>
    </xdr:to>
    <xdr:cxnSp macro="">
      <xdr:nvCxnSpPr>
        <xdr:cNvPr id="403" name="直線コネクタ 402"/>
        <xdr:cNvCxnSpPr/>
      </xdr:nvCxnSpPr>
      <xdr:spPr>
        <a:xfrm>
          <a:off x="10388600" y="1213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157035</xdr:rowOff>
    </xdr:from>
    <xdr:to>
      <xdr:col>55</xdr:col>
      <xdr:colOff>0</xdr:colOff>
      <xdr:row>78</xdr:row>
      <xdr:rowOff>160083</xdr:rowOff>
    </xdr:to>
    <xdr:cxnSp macro="">
      <xdr:nvCxnSpPr>
        <xdr:cNvPr id="404" name="直線コネクタ 403"/>
        <xdr:cNvCxnSpPr/>
      </xdr:nvCxnSpPr>
      <xdr:spPr>
        <a:xfrm>
          <a:off x="9639300" y="13530135"/>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156963</xdr:rowOff>
    </xdr:from>
    <xdr:ext cx="469744" cy="259045"/>
    <xdr:sp macro="" textlink="">
      <xdr:nvSpPr>
        <xdr:cNvPr id="405" name="商工費平均値テキスト"/>
        <xdr:cNvSpPr txBox="1"/>
      </xdr:nvSpPr>
      <xdr:spPr>
        <a:xfrm>
          <a:off x="10528300" y="130157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134086</xdr:rowOff>
    </xdr:from>
    <xdr:to>
      <xdr:col>55</xdr:col>
      <xdr:colOff>50800</xdr:colOff>
      <xdr:row>77</xdr:row>
      <xdr:rowOff>64236</xdr:rowOff>
    </xdr:to>
    <xdr:sp macro="" textlink="">
      <xdr:nvSpPr>
        <xdr:cNvPr id="406" name="フローチャート: 判断 405"/>
        <xdr:cNvSpPr/>
      </xdr:nvSpPr>
      <xdr:spPr>
        <a:xfrm>
          <a:off x="104267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118287</xdr:rowOff>
    </xdr:from>
    <xdr:to>
      <xdr:col>50</xdr:col>
      <xdr:colOff>114300</xdr:colOff>
      <xdr:row>78</xdr:row>
      <xdr:rowOff>157035</xdr:rowOff>
    </xdr:to>
    <xdr:cxnSp macro="">
      <xdr:nvCxnSpPr>
        <xdr:cNvPr id="407" name="直線コネクタ 406"/>
        <xdr:cNvCxnSpPr/>
      </xdr:nvCxnSpPr>
      <xdr:spPr>
        <a:xfrm>
          <a:off x="8750300" y="13491387"/>
          <a:ext cx="889000" cy="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163881</xdr:rowOff>
    </xdr:from>
    <xdr:to>
      <xdr:col>50</xdr:col>
      <xdr:colOff>165100</xdr:colOff>
      <xdr:row>77</xdr:row>
      <xdr:rowOff>94031</xdr:rowOff>
    </xdr:to>
    <xdr:sp macro="" textlink="">
      <xdr:nvSpPr>
        <xdr:cNvPr id="408" name="フローチャート: 判断 407"/>
        <xdr:cNvSpPr/>
      </xdr:nvSpPr>
      <xdr:spPr>
        <a:xfrm>
          <a:off x="9588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110558</xdr:rowOff>
    </xdr:from>
    <xdr:ext cx="469744" cy="259045"/>
    <xdr:sp macro="" textlink="">
      <xdr:nvSpPr>
        <xdr:cNvPr id="409" name="テキスト ボックス 408"/>
        <xdr:cNvSpPr txBox="1"/>
      </xdr:nvSpPr>
      <xdr:spPr>
        <a:xfrm>
          <a:off x="9404428" y="1296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118287</xdr:rowOff>
    </xdr:from>
    <xdr:to>
      <xdr:col>45</xdr:col>
      <xdr:colOff>177800</xdr:colOff>
      <xdr:row>79</xdr:row>
      <xdr:rowOff>14084</xdr:rowOff>
    </xdr:to>
    <xdr:cxnSp macro="">
      <xdr:nvCxnSpPr>
        <xdr:cNvPr id="410" name="直線コネクタ 409"/>
        <xdr:cNvCxnSpPr/>
      </xdr:nvCxnSpPr>
      <xdr:spPr>
        <a:xfrm flipV="1">
          <a:off x="7861300" y="13491387"/>
          <a:ext cx="889000" cy="6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114009</xdr:rowOff>
    </xdr:from>
    <xdr:to>
      <xdr:col>46</xdr:col>
      <xdr:colOff>38100</xdr:colOff>
      <xdr:row>77</xdr:row>
      <xdr:rowOff>44159</xdr:rowOff>
    </xdr:to>
    <xdr:sp macro="" textlink="">
      <xdr:nvSpPr>
        <xdr:cNvPr id="411" name="フローチャート: 判断 410"/>
        <xdr:cNvSpPr/>
      </xdr:nvSpPr>
      <xdr:spPr>
        <a:xfrm>
          <a:off x="8699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60685</xdr:rowOff>
    </xdr:from>
    <xdr:ext cx="534377" cy="259045"/>
    <xdr:sp macro="" textlink="">
      <xdr:nvSpPr>
        <xdr:cNvPr id="412" name="テキスト ボックス 411"/>
        <xdr:cNvSpPr txBox="1"/>
      </xdr:nvSpPr>
      <xdr:spPr>
        <a:xfrm>
          <a:off x="8483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14084</xdr:rowOff>
    </xdr:from>
    <xdr:to>
      <xdr:col>41</xdr:col>
      <xdr:colOff>50800</xdr:colOff>
      <xdr:row>79</xdr:row>
      <xdr:rowOff>17818</xdr:rowOff>
    </xdr:to>
    <xdr:cxnSp macro="">
      <xdr:nvCxnSpPr>
        <xdr:cNvPr id="413" name="直線コネクタ 412"/>
        <xdr:cNvCxnSpPr/>
      </xdr:nvCxnSpPr>
      <xdr:spPr>
        <a:xfrm flipV="1">
          <a:off x="6972300" y="13558634"/>
          <a:ext cx="8890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102960</xdr:rowOff>
    </xdr:from>
    <xdr:to>
      <xdr:col>41</xdr:col>
      <xdr:colOff>101600</xdr:colOff>
      <xdr:row>77</xdr:row>
      <xdr:rowOff>33110</xdr:rowOff>
    </xdr:to>
    <xdr:sp macro="" textlink="">
      <xdr:nvSpPr>
        <xdr:cNvPr id="414" name="フローチャート: 判断 413"/>
        <xdr:cNvSpPr/>
      </xdr:nvSpPr>
      <xdr:spPr>
        <a:xfrm>
          <a:off x="7810500" y="131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49636</xdr:rowOff>
    </xdr:from>
    <xdr:ext cx="534377" cy="259045"/>
    <xdr:sp macro="" textlink="">
      <xdr:nvSpPr>
        <xdr:cNvPr id="415" name="テキスト ボックス 414"/>
        <xdr:cNvSpPr txBox="1"/>
      </xdr:nvSpPr>
      <xdr:spPr>
        <a:xfrm>
          <a:off x="7594111" y="1290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107378</xdr:rowOff>
    </xdr:from>
    <xdr:to>
      <xdr:col>36</xdr:col>
      <xdr:colOff>165100</xdr:colOff>
      <xdr:row>77</xdr:row>
      <xdr:rowOff>37528</xdr:rowOff>
    </xdr:to>
    <xdr:sp macro="" textlink="">
      <xdr:nvSpPr>
        <xdr:cNvPr id="416" name="フローチャート: 判断 415"/>
        <xdr:cNvSpPr/>
      </xdr:nvSpPr>
      <xdr:spPr>
        <a:xfrm>
          <a:off x="6921500" y="1313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54056</xdr:rowOff>
    </xdr:from>
    <xdr:ext cx="534377" cy="259045"/>
    <xdr:sp macro="" textlink="">
      <xdr:nvSpPr>
        <xdr:cNvPr id="417" name="テキスト ボックス 416"/>
        <xdr:cNvSpPr txBox="1"/>
      </xdr:nvSpPr>
      <xdr:spPr>
        <a:xfrm>
          <a:off x="6705111" y="1291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109283</xdr:rowOff>
    </xdr:from>
    <xdr:to>
      <xdr:col>55</xdr:col>
      <xdr:colOff>50800</xdr:colOff>
      <xdr:row>79</xdr:row>
      <xdr:rowOff>39433</xdr:rowOff>
    </xdr:to>
    <xdr:sp macro="" textlink="">
      <xdr:nvSpPr>
        <xdr:cNvPr id="423" name="楕円 422"/>
        <xdr:cNvSpPr/>
      </xdr:nvSpPr>
      <xdr:spPr>
        <a:xfrm>
          <a:off x="10426700" y="1348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24210</xdr:rowOff>
    </xdr:from>
    <xdr:ext cx="469744" cy="259045"/>
    <xdr:sp macro="" textlink="">
      <xdr:nvSpPr>
        <xdr:cNvPr id="424" name="商工費該当値テキスト"/>
        <xdr:cNvSpPr txBox="1"/>
      </xdr:nvSpPr>
      <xdr:spPr>
        <a:xfrm>
          <a:off x="10528300" y="13397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106235</xdr:rowOff>
    </xdr:from>
    <xdr:to>
      <xdr:col>50</xdr:col>
      <xdr:colOff>165100</xdr:colOff>
      <xdr:row>79</xdr:row>
      <xdr:rowOff>36385</xdr:rowOff>
    </xdr:to>
    <xdr:sp macro="" textlink="">
      <xdr:nvSpPr>
        <xdr:cNvPr id="425" name="楕円 424"/>
        <xdr:cNvSpPr/>
      </xdr:nvSpPr>
      <xdr:spPr>
        <a:xfrm>
          <a:off x="9588500" y="1347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27512</xdr:rowOff>
    </xdr:from>
    <xdr:ext cx="469744" cy="259045"/>
    <xdr:sp macro="" textlink="">
      <xdr:nvSpPr>
        <xdr:cNvPr id="426" name="テキスト ボックス 425"/>
        <xdr:cNvSpPr txBox="1"/>
      </xdr:nvSpPr>
      <xdr:spPr>
        <a:xfrm>
          <a:off x="9404428" y="1357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67487</xdr:rowOff>
    </xdr:from>
    <xdr:to>
      <xdr:col>46</xdr:col>
      <xdr:colOff>38100</xdr:colOff>
      <xdr:row>78</xdr:row>
      <xdr:rowOff>169087</xdr:rowOff>
    </xdr:to>
    <xdr:sp macro="" textlink="">
      <xdr:nvSpPr>
        <xdr:cNvPr id="427" name="楕円 426"/>
        <xdr:cNvSpPr/>
      </xdr:nvSpPr>
      <xdr:spPr>
        <a:xfrm>
          <a:off x="8699500" y="1344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160214</xdr:rowOff>
    </xdr:from>
    <xdr:ext cx="469744" cy="259045"/>
    <xdr:sp macro="" textlink="">
      <xdr:nvSpPr>
        <xdr:cNvPr id="428" name="テキスト ボックス 427"/>
        <xdr:cNvSpPr txBox="1"/>
      </xdr:nvSpPr>
      <xdr:spPr>
        <a:xfrm>
          <a:off x="8515428" y="135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134734</xdr:rowOff>
    </xdr:from>
    <xdr:to>
      <xdr:col>41</xdr:col>
      <xdr:colOff>101600</xdr:colOff>
      <xdr:row>79</xdr:row>
      <xdr:rowOff>64884</xdr:rowOff>
    </xdr:to>
    <xdr:sp macro="" textlink="">
      <xdr:nvSpPr>
        <xdr:cNvPr id="429" name="楕円 428"/>
        <xdr:cNvSpPr/>
      </xdr:nvSpPr>
      <xdr:spPr>
        <a:xfrm>
          <a:off x="7810500" y="1350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56011</xdr:rowOff>
    </xdr:from>
    <xdr:ext cx="378565" cy="259045"/>
    <xdr:sp macro="" textlink="">
      <xdr:nvSpPr>
        <xdr:cNvPr id="430" name="テキスト ボックス 429"/>
        <xdr:cNvSpPr txBox="1"/>
      </xdr:nvSpPr>
      <xdr:spPr>
        <a:xfrm>
          <a:off x="7672017" y="13600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138468</xdr:rowOff>
    </xdr:from>
    <xdr:to>
      <xdr:col>36</xdr:col>
      <xdr:colOff>165100</xdr:colOff>
      <xdr:row>79</xdr:row>
      <xdr:rowOff>68618</xdr:rowOff>
    </xdr:to>
    <xdr:sp macro="" textlink="">
      <xdr:nvSpPr>
        <xdr:cNvPr id="431" name="楕円 430"/>
        <xdr:cNvSpPr/>
      </xdr:nvSpPr>
      <xdr:spPr>
        <a:xfrm>
          <a:off x="6921500" y="1351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59745</xdr:rowOff>
    </xdr:from>
    <xdr:ext cx="378565" cy="259045"/>
    <xdr:sp macro="" textlink="">
      <xdr:nvSpPr>
        <xdr:cNvPr id="432" name="テキスト ボックス 431"/>
        <xdr:cNvSpPr txBox="1"/>
      </xdr:nvSpPr>
      <xdr:spPr>
        <a:xfrm>
          <a:off x="6783017" y="13604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144481</xdr:rowOff>
    </xdr:from>
    <xdr:to>
      <xdr:col>54</xdr:col>
      <xdr:colOff>189865</xdr:colOff>
      <xdr:row>99</xdr:row>
      <xdr:rowOff>2806</xdr:rowOff>
    </xdr:to>
    <xdr:cxnSp macro="">
      <xdr:nvCxnSpPr>
        <xdr:cNvPr id="457" name="直線コネクタ 456"/>
        <xdr:cNvCxnSpPr/>
      </xdr:nvCxnSpPr>
      <xdr:spPr>
        <a:xfrm flipV="1">
          <a:off x="10475595" y="15574981"/>
          <a:ext cx="1270" cy="1401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6633</xdr:rowOff>
    </xdr:from>
    <xdr:ext cx="534377" cy="259045"/>
    <xdr:sp macro="" textlink="">
      <xdr:nvSpPr>
        <xdr:cNvPr id="458" name="土木費最小値テキスト"/>
        <xdr:cNvSpPr txBox="1"/>
      </xdr:nvSpPr>
      <xdr:spPr>
        <a:xfrm>
          <a:off x="10528300" y="1698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2806</xdr:rowOff>
    </xdr:from>
    <xdr:to>
      <xdr:col>55</xdr:col>
      <xdr:colOff>88900</xdr:colOff>
      <xdr:row>99</xdr:row>
      <xdr:rowOff>2806</xdr:rowOff>
    </xdr:to>
    <xdr:cxnSp macro="">
      <xdr:nvCxnSpPr>
        <xdr:cNvPr id="459" name="直線コネクタ 458"/>
        <xdr:cNvCxnSpPr/>
      </xdr:nvCxnSpPr>
      <xdr:spPr>
        <a:xfrm>
          <a:off x="10388600" y="1697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91158</xdr:rowOff>
    </xdr:from>
    <xdr:ext cx="534377" cy="259045"/>
    <xdr:sp macro="" textlink="">
      <xdr:nvSpPr>
        <xdr:cNvPr id="460" name="土木費最大値テキスト"/>
        <xdr:cNvSpPr txBox="1"/>
      </xdr:nvSpPr>
      <xdr:spPr>
        <a:xfrm>
          <a:off x="10528300" y="1535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95,749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144481</xdr:rowOff>
    </xdr:from>
    <xdr:to>
      <xdr:col>55</xdr:col>
      <xdr:colOff>88900</xdr:colOff>
      <xdr:row>90</xdr:row>
      <xdr:rowOff>144481</xdr:rowOff>
    </xdr:to>
    <xdr:cxnSp macro="">
      <xdr:nvCxnSpPr>
        <xdr:cNvPr id="461" name="直線コネクタ 460"/>
        <xdr:cNvCxnSpPr/>
      </xdr:nvCxnSpPr>
      <xdr:spPr>
        <a:xfrm>
          <a:off x="10388600" y="1557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151588</xdr:rowOff>
    </xdr:from>
    <xdr:to>
      <xdr:col>55</xdr:col>
      <xdr:colOff>0</xdr:colOff>
      <xdr:row>99</xdr:row>
      <xdr:rowOff>40278</xdr:rowOff>
    </xdr:to>
    <xdr:cxnSp macro="">
      <xdr:nvCxnSpPr>
        <xdr:cNvPr id="462" name="直線コネクタ 461"/>
        <xdr:cNvCxnSpPr/>
      </xdr:nvCxnSpPr>
      <xdr:spPr>
        <a:xfrm flipV="1">
          <a:off x="9639300" y="16953688"/>
          <a:ext cx="838200" cy="6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98441</xdr:rowOff>
    </xdr:from>
    <xdr:ext cx="534377" cy="259045"/>
    <xdr:sp macro="" textlink="">
      <xdr:nvSpPr>
        <xdr:cNvPr id="463" name="土木費平均値テキスト"/>
        <xdr:cNvSpPr txBox="1"/>
      </xdr:nvSpPr>
      <xdr:spPr>
        <a:xfrm>
          <a:off x="10528300" y="16386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75564</xdr:rowOff>
    </xdr:from>
    <xdr:to>
      <xdr:col>55</xdr:col>
      <xdr:colOff>50800</xdr:colOff>
      <xdr:row>97</xdr:row>
      <xdr:rowOff>5714</xdr:rowOff>
    </xdr:to>
    <xdr:sp macro="" textlink="">
      <xdr:nvSpPr>
        <xdr:cNvPr id="464" name="フローチャート: 判断 463"/>
        <xdr:cNvSpPr/>
      </xdr:nvSpPr>
      <xdr:spPr>
        <a:xfrm>
          <a:off x="104267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94475</xdr:rowOff>
    </xdr:from>
    <xdr:to>
      <xdr:col>50</xdr:col>
      <xdr:colOff>114300</xdr:colOff>
      <xdr:row>99</xdr:row>
      <xdr:rowOff>40278</xdr:rowOff>
    </xdr:to>
    <xdr:cxnSp macro="">
      <xdr:nvCxnSpPr>
        <xdr:cNvPr id="465" name="直線コネクタ 464"/>
        <xdr:cNvCxnSpPr/>
      </xdr:nvCxnSpPr>
      <xdr:spPr>
        <a:xfrm>
          <a:off x="8750300" y="16896575"/>
          <a:ext cx="889000" cy="11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150050</xdr:rowOff>
    </xdr:from>
    <xdr:to>
      <xdr:col>50</xdr:col>
      <xdr:colOff>165100</xdr:colOff>
      <xdr:row>97</xdr:row>
      <xdr:rowOff>80200</xdr:rowOff>
    </xdr:to>
    <xdr:sp macro="" textlink="">
      <xdr:nvSpPr>
        <xdr:cNvPr id="466" name="フローチャート: 判断 465"/>
        <xdr:cNvSpPr/>
      </xdr:nvSpPr>
      <xdr:spPr>
        <a:xfrm>
          <a:off x="9588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96727</xdr:rowOff>
    </xdr:from>
    <xdr:ext cx="534377" cy="259045"/>
    <xdr:sp macro="" textlink="">
      <xdr:nvSpPr>
        <xdr:cNvPr id="467" name="テキスト ボックス 466"/>
        <xdr:cNvSpPr txBox="1"/>
      </xdr:nvSpPr>
      <xdr:spPr>
        <a:xfrm>
          <a:off x="9372111" y="1638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94475</xdr:rowOff>
    </xdr:from>
    <xdr:to>
      <xdr:col>45</xdr:col>
      <xdr:colOff>177800</xdr:colOff>
      <xdr:row>98</xdr:row>
      <xdr:rowOff>126212</xdr:rowOff>
    </xdr:to>
    <xdr:cxnSp macro="">
      <xdr:nvCxnSpPr>
        <xdr:cNvPr id="468" name="直線コネクタ 467"/>
        <xdr:cNvCxnSpPr/>
      </xdr:nvCxnSpPr>
      <xdr:spPr>
        <a:xfrm flipV="1">
          <a:off x="7861300" y="16896575"/>
          <a:ext cx="889000" cy="3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169063</xdr:rowOff>
    </xdr:from>
    <xdr:to>
      <xdr:col>46</xdr:col>
      <xdr:colOff>38100</xdr:colOff>
      <xdr:row>97</xdr:row>
      <xdr:rowOff>99213</xdr:rowOff>
    </xdr:to>
    <xdr:sp macro="" textlink="">
      <xdr:nvSpPr>
        <xdr:cNvPr id="469" name="フローチャート: 判断 468"/>
        <xdr:cNvSpPr/>
      </xdr:nvSpPr>
      <xdr:spPr>
        <a:xfrm>
          <a:off x="8699500" y="166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115740</xdr:rowOff>
    </xdr:from>
    <xdr:ext cx="534377" cy="259045"/>
    <xdr:sp macro="" textlink="">
      <xdr:nvSpPr>
        <xdr:cNvPr id="470" name="テキスト ボックス 469"/>
        <xdr:cNvSpPr txBox="1"/>
      </xdr:nvSpPr>
      <xdr:spPr>
        <a:xfrm>
          <a:off x="8483111" y="1640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126212</xdr:rowOff>
    </xdr:from>
    <xdr:to>
      <xdr:col>41</xdr:col>
      <xdr:colOff>50800</xdr:colOff>
      <xdr:row>98</xdr:row>
      <xdr:rowOff>149016</xdr:rowOff>
    </xdr:to>
    <xdr:cxnSp macro="">
      <xdr:nvCxnSpPr>
        <xdr:cNvPr id="471" name="直線コネクタ 470"/>
        <xdr:cNvCxnSpPr/>
      </xdr:nvCxnSpPr>
      <xdr:spPr>
        <a:xfrm flipV="1">
          <a:off x="6972300" y="16928312"/>
          <a:ext cx="889000" cy="2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156051</xdr:rowOff>
    </xdr:from>
    <xdr:to>
      <xdr:col>41</xdr:col>
      <xdr:colOff>101600</xdr:colOff>
      <xdr:row>97</xdr:row>
      <xdr:rowOff>86201</xdr:rowOff>
    </xdr:to>
    <xdr:sp macro="" textlink="">
      <xdr:nvSpPr>
        <xdr:cNvPr id="472" name="フローチャート: 判断 471"/>
        <xdr:cNvSpPr/>
      </xdr:nvSpPr>
      <xdr:spPr>
        <a:xfrm>
          <a:off x="7810500" y="16615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102728</xdr:rowOff>
    </xdr:from>
    <xdr:ext cx="534377" cy="259045"/>
    <xdr:sp macro="" textlink="">
      <xdr:nvSpPr>
        <xdr:cNvPr id="473" name="テキスト ボックス 472"/>
        <xdr:cNvSpPr txBox="1"/>
      </xdr:nvSpPr>
      <xdr:spPr>
        <a:xfrm>
          <a:off x="7594111" y="1639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103778</xdr:rowOff>
    </xdr:from>
    <xdr:to>
      <xdr:col>36</xdr:col>
      <xdr:colOff>165100</xdr:colOff>
      <xdr:row>97</xdr:row>
      <xdr:rowOff>33928</xdr:rowOff>
    </xdr:to>
    <xdr:sp macro="" textlink="">
      <xdr:nvSpPr>
        <xdr:cNvPr id="474" name="フローチャート: 判断 473"/>
        <xdr:cNvSpPr/>
      </xdr:nvSpPr>
      <xdr:spPr>
        <a:xfrm>
          <a:off x="6921500" y="1656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50455</xdr:rowOff>
    </xdr:from>
    <xdr:ext cx="534377" cy="259045"/>
    <xdr:sp macro="" textlink="">
      <xdr:nvSpPr>
        <xdr:cNvPr id="475" name="テキスト ボックス 474"/>
        <xdr:cNvSpPr txBox="1"/>
      </xdr:nvSpPr>
      <xdr:spPr>
        <a:xfrm>
          <a:off x="6705111" y="1633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100788</xdr:rowOff>
    </xdr:from>
    <xdr:to>
      <xdr:col>55</xdr:col>
      <xdr:colOff>50800</xdr:colOff>
      <xdr:row>99</xdr:row>
      <xdr:rowOff>30938</xdr:rowOff>
    </xdr:to>
    <xdr:sp macro="" textlink="">
      <xdr:nvSpPr>
        <xdr:cNvPr id="481" name="楕円 480"/>
        <xdr:cNvSpPr/>
      </xdr:nvSpPr>
      <xdr:spPr>
        <a:xfrm>
          <a:off x="10426700" y="1690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15715</xdr:rowOff>
    </xdr:from>
    <xdr:ext cx="534377" cy="259045"/>
    <xdr:sp macro="" textlink="">
      <xdr:nvSpPr>
        <xdr:cNvPr id="482" name="土木費該当値テキスト"/>
        <xdr:cNvSpPr txBox="1"/>
      </xdr:nvSpPr>
      <xdr:spPr>
        <a:xfrm>
          <a:off x="10528300" y="1681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160928</xdr:rowOff>
    </xdr:from>
    <xdr:to>
      <xdr:col>50</xdr:col>
      <xdr:colOff>165100</xdr:colOff>
      <xdr:row>99</xdr:row>
      <xdr:rowOff>91078</xdr:rowOff>
    </xdr:to>
    <xdr:sp macro="" textlink="">
      <xdr:nvSpPr>
        <xdr:cNvPr id="483" name="楕円 482"/>
        <xdr:cNvSpPr/>
      </xdr:nvSpPr>
      <xdr:spPr>
        <a:xfrm>
          <a:off x="9588500" y="1696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82205</xdr:rowOff>
    </xdr:from>
    <xdr:ext cx="534377" cy="259045"/>
    <xdr:sp macro="" textlink="">
      <xdr:nvSpPr>
        <xdr:cNvPr id="484" name="テキスト ボックス 483"/>
        <xdr:cNvSpPr txBox="1"/>
      </xdr:nvSpPr>
      <xdr:spPr>
        <a:xfrm>
          <a:off x="9372111" y="1705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43675</xdr:rowOff>
    </xdr:from>
    <xdr:to>
      <xdr:col>46</xdr:col>
      <xdr:colOff>38100</xdr:colOff>
      <xdr:row>98</xdr:row>
      <xdr:rowOff>145275</xdr:rowOff>
    </xdr:to>
    <xdr:sp macro="" textlink="">
      <xdr:nvSpPr>
        <xdr:cNvPr id="485" name="楕円 484"/>
        <xdr:cNvSpPr/>
      </xdr:nvSpPr>
      <xdr:spPr>
        <a:xfrm>
          <a:off x="8699500" y="1684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136402</xdr:rowOff>
    </xdr:from>
    <xdr:ext cx="534377" cy="259045"/>
    <xdr:sp macro="" textlink="">
      <xdr:nvSpPr>
        <xdr:cNvPr id="486" name="テキスト ボックス 485"/>
        <xdr:cNvSpPr txBox="1"/>
      </xdr:nvSpPr>
      <xdr:spPr>
        <a:xfrm>
          <a:off x="8483111" y="16938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75412</xdr:rowOff>
    </xdr:from>
    <xdr:to>
      <xdr:col>41</xdr:col>
      <xdr:colOff>101600</xdr:colOff>
      <xdr:row>99</xdr:row>
      <xdr:rowOff>5562</xdr:rowOff>
    </xdr:to>
    <xdr:sp macro="" textlink="">
      <xdr:nvSpPr>
        <xdr:cNvPr id="487" name="楕円 486"/>
        <xdr:cNvSpPr/>
      </xdr:nvSpPr>
      <xdr:spPr>
        <a:xfrm>
          <a:off x="7810500" y="1687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168139</xdr:rowOff>
    </xdr:from>
    <xdr:ext cx="534377" cy="259045"/>
    <xdr:sp macro="" textlink="">
      <xdr:nvSpPr>
        <xdr:cNvPr id="488" name="テキスト ボックス 487"/>
        <xdr:cNvSpPr txBox="1"/>
      </xdr:nvSpPr>
      <xdr:spPr>
        <a:xfrm>
          <a:off x="7594111" y="1697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98216</xdr:rowOff>
    </xdr:from>
    <xdr:to>
      <xdr:col>36</xdr:col>
      <xdr:colOff>165100</xdr:colOff>
      <xdr:row>99</xdr:row>
      <xdr:rowOff>28366</xdr:rowOff>
    </xdr:to>
    <xdr:sp macro="" textlink="">
      <xdr:nvSpPr>
        <xdr:cNvPr id="489" name="楕円 488"/>
        <xdr:cNvSpPr/>
      </xdr:nvSpPr>
      <xdr:spPr>
        <a:xfrm>
          <a:off x="6921500" y="1690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19493</xdr:rowOff>
    </xdr:from>
    <xdr:ext cx="534377" cy="259045"/>
    <xdr:sp macro="" textlink="">
      <xdr:nvSpPr>
        <xdr:cNvPr id="490" name="テキスト ボックス 489"/>
        <xdr:cNvSpPr txBox="1"/>
      </xdr:nvSpPr>
      <xdr:spPr>
        <a:xfrm>
          <a:off x="6705111" y="1699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98369</xdr:rowOff>
    </xdr:from>
    <xdr:to>
      <xdr:col>85</xdr:col>
      <xdr:colOff>126364</xdr:colOff>
      <xdr:row>38</xdr:row>
      <xdr:rowOff>19868</xdr:rowOff>
    </xdr:to>
    <xdr:cxnSp macro="">
      <xdr:nvCxnSpPr>
        <xdr:cNvPr id="513" name="直線コネクタ 512"/>
        <xdr:cNvCxnSpPr/>
      </xdr:nvCxnSpPr>
      <xdr:spPr>
        <a:xfrm flipV="1">
          <a:off x="16317595" y="5241869"/>
          <a:ext cx="1269" cy="1293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23695</xdr:rowOff>
    </xdr:from>
    <xdr:ext cx="534377" cy="259045"/>
    <xdr:sp macro="" textlink="">
      <xdr:nvSpPr>
        <xdr:cNvPr id="514" name="消防費最小値テキスト"/>
        <xdr:cNvSpPr txBox="1"/>
      </xdr:nvSpPr>
      <xdr:spPr>
        <a:xfrm>
          <a:off x="16370300" y="653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19868</xdr:rowOff>
    </xdr:from>
    <xdr:to>
      <xdr:col>86</xdr:col>
      <xdr:colOff>25400</xdr:colOff>
      <xdr:row>38</xdr:row>
      <xdr:rowOff>19868</xdr:rowOff>
    </xdr:to>
    <xdr:cxnSp macro="">
      <xdr:nvCxnSpPr>
        <xdr:cNvPr id="515" name="直線コネクタ 514"/>
        <xdr:cNvCxnSpPr/>
      </xdr:nvCxnSpPr>
      <xdr:spPr>
        <a:xfrm>
          <a:off x="16230600" y="653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45046</xdr:rowOff>
    </xdr:from>
    <xdr:ext cx="534377" cy="259045"/>
    <xdr:sp macro="" textlink="">
      <xdr:nvSpPr>
        <xdr:cNvPr id="516" name="消防費最大値テキスト"/>
        <xdr:cNvSpPr txBox="1"/>
      </xdr:nvSpPr>
      <xdr:spPr>
        <a:xfrm>
          <a:off x="16370300" y="501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98369</xdr:rowOff>
    </xdr:from>
    <xdr:to>
      <xdr:col>86</xdr:col>
      <xdr:colOff>25400</xdr:colOff>
      <xdr:row>30</xdr:row>
      <xdr:rowOff>98369</xdr:rowOff>
    </xdr:to>
    <xdr:cxnSp macro="">
      <xdr:nvCxnSpPr>
        <xdr:cNvPr id="517" name="直線コネクタ 516"/>
        <xdr:cNvCxnSpPr/>
      </xdr:nvCxnSpPr>
      <xdr:spPr>
        <a:xfrm>
          <a:off x="16230600" y="5241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35641</xdr:rowOff>
    </xdr:from>
    <xdr:to>
      <xdr:col>85</xdr:col>
      <xdr:colOff>127000</xdr:colOff>
      <xdr:row>37</xdr:row>
      <xdr:rowOff>42728</xdr:rowOff>
    </xdr:to>
    <xdr:cxnSp macro="">
      <xdr:nvCxnSpPr>
        <xdr:cNvPr id="518" name="直線コネクタ 517"/>
        <xdr:cNvCxnSpPr/>
      </xdr:nvCxnSpPr>
      <xdr:spPr>
        <a:xfrm flipV="1">
          <a:off x="15481300" y="6379291"/>
          <a:ext cx="8382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70172</xdr:rowOff>
    </xdr:from>
    <xdr:ext cx="534377" cy="259045"/>
    <xdr:sp macro="" textlink="">
      <xdr:nvSpPr>
        <xdr:cNvPr id="519" name="消防費平均値テキスト"/>
        <xdr:cNvSpPr txBox="1"/>
      </xdr:nvSpPr>
      <xdr:spPr>
        <a:xfrm>
          <a:off x="16370300" y="6070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47295</xdr:rowOff>
    </xdr:from>
    <xdr:to>
      <xdr:col>85</xdr:col>
      <xdr:colOff>177800</xdr:colOff>
      <xdr:row>36</xdr:row>
      <xdr:rowOff>148895</xdr:rowOff>
    </xdr:to>
    <xdr:sp macro="" textlink="">
      <xdr:nvSpPr>
        <xdr:cNvPr id="520" name="フローチャート: 判断 519"/>
        <xdr:cNvSpPr/>
      </xdr:nvSpPr>
      <xdr:spPr>
        <a:xfrm>
          <a:off x="162687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42728</xdr:rowOff>
    </xdr:from>
    <xdr:to>
      <xdr:col>81</xdr:col>
      <xdr:colOff>50800</xdr:colOff>
      <xdr:row>37</xdr:row>
      <xdr:rowOff>72080</xdr:rowOff>
    </xdr:to>
    <xdr:cxnSp macro="">
      <xdr:nvCxnSpPr>
        <xdr:cNvPr id="521" name="直線コネクタ 520"/>
        <xdr:cNvCxnSpPr/>
      </xdr:nvCxnSpPr>
      <xdr:spPr>
        <a:xfrm flipV="1">
          <a:off x="14592300" y="6386378"/>
          <a:ext cx="889000" cy="2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146096</xdr:rowOff>
    </xdr:from>
    <xdr:to>
      <xdr:col>81</xdr:col>
      <xdr:colOff>101600</xdr:colOff>
      <xdr:row>36</xdr:row>
      <xdr:rowOff>76246</xdr:rowOff>
    </xdr:to>
    <xdr:sp macro="" textlink="">
      <xdr:nvSpPr>
        <xdr:cNvPr id="522" name="フローチャート: 判断 521"/>
        <xdr:cNvSpPr/>
      </xdr:nvSpPr>
      <xdr:spPr>
        <a:xfrm>
          <a:off x="15430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92773</xdr:rowOff>
    </xdr:from>
    <xdr:ext cx="534377" cy="259045"/>
    <xdr:sp macro="" textlink="">
      <xdr:nvSpPr>
        <xdr:cNvPr id="523" name="テキスト ボックス 522"/>
        <xdr:cNvSpPr txBox="1"/>
      </xdr:nvSpPr>
      <xdr:spPr>
        <a:xfrm>
          <a:off x="15214111" y="592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72080</xdr:rowOff>
    </xdr:from>
    <xdr:to>
      <xdr:col>76</xdr:col>
      <xdr:colOff>114300</xdr:colOff>
      <xdr:row>37</xdr:row>
      <xdr:rowOff>79715</xdr:rowOff>
    </xdr:to>
    <xdr:cxnSp macro="">
      <xdr:nvCxnSpPr>
        <xdr:cNvPr id="524" name="直線コネクタ 523"/>
        <xdr:cNvCxnSpPr/>
      </xdr:nvCxnSpPr>
      <xdr:spPr>
        <a:xfrm flipV="1">
          <a:off x="13703300" y="6415730"/>
          <a:ext cx="889000" cy="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1849</xdr:rowOff>
    </xdr:from>
    <xdr:to>
      <xdr:col>76</xdr:col>
      <xdr:colOff>165100</xdr:colOff>
      <xdr:row>36</xdr:row>
      <xdr:rowOff>103449</xdr:rowOff>
    </xdr:to>
    <xdr:sp macro="" textlink="">
      <xdr:nvSpPr>
        <xdr:cNvPr id="525" name="フローチャート: 判断 524"/>
        <xdr:cNvSpPr/>
      </xdr:nvSpPr>
      <xdr:spPr>
        <a:xfrm>
          <a:off x="14541500" y="61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119976</xdr:rowOff>
    </xdr:from>
    <xdr:ext cx="534377" cy="259045"/>
    <xdr:sp macro="" textlink="">
      <xdr:nvSpPr>
        <xdr:cNvPr id="526" name="テキスト ボックス 525"/>
        <xdr:cNvSpPr txBox="1"/>
      </xdr:nvSpPr>
      <xdr:spPr>
        <a:xfrm>
          <a:off x="14325111" y="594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79715</xdr:rowOff>
    </xdr:from>
    <xdr:to>
      <xdr:col>71</xdr:col>
      <xdr:colOff>177800</xdr:colOff>
      <xdr:row>37</xdr:row>
      <xdr:rowOff>155839</xdr:rowOff>
    </xdr:to>
    <xdr:cxnSp macro="">
      <xdr:nvCxnSpPr>
        <xdr:cNvPr id="527" name="直線コネクタ 526"/>
        <xdr:cNvCxnSpPr/>
      </xdr:nvCxnSpPr>
      <xdr:spPr>
        <a:xfrm flipV="1">
          <a:off x="12814300" y="6423365"/>
          <a:ext cx="889000" cy="7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166167</xdr:rowOff>
    </xdr:from>
    <xdr:to>
      <xdr:col>72</xdr:col>
      <xdr:colOff>38100</xdr:colOff>
      <xdr:row>36</xdr:row>
      <xdr:rowOff>96317</xdr:rowOff>
    </xdr:to>
    <xdr:sp macro="" textlink="">
      <xdr:nvSpPr>
        <xdr:cNvPr id="528" name="フローチャート: 判断 527"/>
        <xdr:cNvSpPr/>
      </xdr:nvSpPr>
      <xdr:spPr>
        <a:xfrm>
          <a:off x="13652500" y="6166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112844</xdr:rowOff>
    </xdr:from>
    <xdr:ext cx="534377" cy="259045"/>
    <xdr:sp macro="" textlink="">
      <xdr:nvSpPr>
        <xdr:cNvPr id="529" name="テキスト ボックス 528"/>
        <xdr:cNvSpPr txBox="1"/>
      </xdr:nvSpPr>
      <xdr:spPr>
        <a:xfrm>
          <a:off x="13436111" y="594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8158</xdr:rowOff>
    </xdr:from>
    <xdr:to>
      <xdr:col>67</xdr:col>
      <xdr:colOff>101600</xdr:colOff>
      <xdr:row>34</xdr:row>
      <xdr:rowOff>109758</xdr:rowOff>
    </xdr:to>
    <xdr:sp macro="" textlink="">
      <xdr:nvSpPr>
        <xdr:cNvPr id="530" name="フローチャート: 判断 529"/>
        <xdr:cNvSpPr/>
      </xdr:nvSpPr>
      <xdr:spPr>
        <a:xfrm>
          <a:off x="12763500" y="58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126285</xdr:rowOff>
    </xdr:from>
    <xdr:ext cx="534377" cy="259045"/>
    <xdr:sp macro="" textlink="">
      <xdr:nvSpPr>
        <xdr:cNvPr id="531" name="テキスト ボックス 530"/>
        <xdr:cNvSpPr txBox="1"/>
      </xdr:nvSpPr>
      <xdr:spPr>
        <a:xfrm>
          <a:off x="12547111" y="561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156291</xdr:rowOff>
    </xdr:from>
    <xdr:to>
      <xdr:col>85</xdr:col>
      <xdr:colOff>177800</xdr:colOff>
      <xdr:row>37</xdr:row>
      <xdr:rowOff>86441</xdr:rowOff>
    </xdr:to>
    <xdr:sp macro="" textlink="">
      <xdr:nvSpPr>
        <xdr:cNvPr id="537" name="楕円 536"/>
        <xdr:cNvSpPr/>
      </xdr:nvSpPr>
      <xdr:spPr>
        <a:xfrm>
          <a:off x="16268700" y="632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134718</xdr:rowOff>
    </xdr:from>
    <xdr:ext cx="534377" cy="259045"/>
    <xdr:sp macro="" textlink="">
      <xdr:nvSpPr>
        <xdr:cNvPr id="538" name="消防費該当値テキスト"/>
        <xdr:cNvSpPr txBox="1"/>
      </xdr:nvSpPr>
      <xdr:spPr>
        <a:xfrm>
          <a:off x="16370300" y="630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163378</xdr:rowOff>
    </xdr:from>
    <xdr:to>
      <xdr:col>81</xdr:col>
      <xdr:colOff>101600</xdr:colOff>
      <xdr:row>37</xdr:row>
      <xdr:rowOff>93528</xdr:rowOff>
    </xdr:to>
    <xdr:sp macro="" textlink="">
      <xdr:nvSpPr>
        <xdr:cNvPr id="539" name="楕円 538"/>
        <xdr:cNvSpPr/>
      </xdr:nvSpPr>
      <xdr:spPr>
        <a:xfrm>
          <a:off x="15430500" y="633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84655</xdr:rowOff>
    </xdr:from>
    <xdr:ext cx="534377" cy="259045"/>
    <xdr:sp macro="" textlink="">
      <xdr:nvSpPr>
        <xdr:cNvPr id="540" name="テキスト ボックス 539"/>
        <xdr:cNvSpPr txBox="1"/>
      </xdr:nvSpPr>
      <xdr:spPr>
        <a:xfrm>
          <a:off x="15214111" y="642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21280</xdr:rowOff>
    </xdr:from>
    <xdr:to>
      <xdr:col>76</xdr:col>
      <xdr:colOff>165100</xdr:colOff>
      <xdr:row>37</xdr:row>
      <xdr:rowOff>122880</xdr:rowOff>
    </xdr:to>
    <xdr:sp macro="" textlink="">
      <xdr:nvSpPr>
        <xdr:cNvPr id="541" name="楕円 540"/>
        <xdr:cNvSpPr/>
      </xdr:nvSpPr>
      <xdr:spPr>
        <a:xfrm>
          <a:off x="14541500" y="636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114007</xdr:rowOff>
    </xdr:from>
    <xdr:ext cx="534377" cy="259045"/>
    <xdr:sp macro="" textlink="">
      <xdr:nvSpPr>
        <xdr:cNvPr id="542" name="テキスト ボックス 541"/>
        <xdr:cNvSpPr txBox="1"/>
      </xdr:nvSpPr>
      <xdr:spPr>
        <a:xfrm>
          <a:off x="14325111" y="645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28915</xdr:rowOff>
    </xdr:from>
    <xdr:to>
      <xdr:col>72</xdr:col>
      <xdr:colOff>38100</xdr:colOff>
      <xdr:row>37</xdr:row>
      <xdr:rowOff>130515</xdr:rowOff>
    </xdr:to>
    <xdr:sp macro="" textlink="">
      <xdr:nvSpPr>
        <xdr:cNvPr id="543" name="楕円 542"/>
        <xdr:cNvSpPr/>
      </xdr:nvSpPr>
      <xdr:spPr>
        <a:xfrm>
          <a:off x="13652500" y="637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121642</xdr:rowOff>
    </xdr:from>
    <xdr:ext cx="534377" cy="259045"/>
    <xdr:sp macro="" textlink="">
      <xdr:nvSpPr>
        <xdr:cNvPr id="544" name="テキスト ボックス 543"/>
        <xdr:cNvSpPr txBox="1"/>
      </xdr:nvSpPr>
      <xdr:spPr>
        <a:xfrm>
          <a:off x="13436111" y="646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105039</xdr:rowOff>
    </xdr:from>
    <xdr:to>
      <xdr:col>67</xdr:col>
      <xdr:colOff>101600</xdr:colOff>
      <xdr:row>38</xdr:row>
      <xdr:rowOff>35189</xdr:rowOff>
    </xdr:to>
    <xdr:sp macro="" textlink="">
      <xdr:nvSpPr>
        <xdr:cNvPr id="545" name="楕円 544"/>
        <xdr:cNvSpPr/>
      </xdr:nvSpPr>
      <xdr:spPr>
        <a:xfrm>
          <a:off x="12763500" y="64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26316</xdr:rowOff>
    </xdr:from>
    <xdr:ext cx="534377" cy="259045"/>
    <xdr:sp macro="" textlink="">
      <xdr:nvSpPr>
        <xdr:cNvPr id="546" name="テキスト ボックス 545"/>
        <xdr:cNvSpPr txBox="1"/>
      </xdr:nvSpPr>
      <xdr:spPr>
        <a:xfrm>
          <a:off x="12547111" y="6541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56081</xdr:rowOff>
    </xdr:from>
    <xdr:to>
      <xdr:col>85</xdr:col>
      <xdr:colOff>126364</xdr:colOff>
      <xdr:row>58</xdr:row>
      <xdr:rowOff>109884</xdr:rowOff>
    </xdr:to>
    <xdr:cxnSp macro="">
      <xdr:nvCxnSpPr>
        <xdr:cNvPr id="573" name="直線コネクタ 572"/>
        <xdr:cNvCxnSpPr/>
      </xdr:nvCxnSpPr>
      <xdr:spPr>
        <a:xfrm flipV="1">
          <a:off x="16317595" y="8800031"/>
          <a:ext cx="1269" cy="125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113711</xdr:rowOff>
    </xdr:from>
    <xdr:ext cx="534377" cy="259045"/>
    <xdr:sp macro="" textlink="">
      <xdr:nvSpPr>
        <xdr:cNvPr id="574" name="教育費最小値テキスト"/>
        <xdr:cNvSpPr txBox="1"/>
      </xdr:nvSpPr>
      <xdr:spPr>
        <a:xfrm>
          <a:off x="16370300" y="1005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109884</xdr:rowOff>
    </xdr:from>
    <xdr:to>
      <xdr:col>86</xdr:col>
      <xdr:colOff>25400</xdr:colOff>
      <xdr:row>58</xdr:row>
      <xdr:rowOff>109884</xdr:rowOff>
    </xdr:to>
    <xdr:cxnSp macro="">
      <xdr:nvCxnSpPr>
        <xdr:cNvPr id="575" name="直線コネクタ 574"/>
        <xdr:cNvCxnSpPr/>
      </xdr:nvCxnSpPr>
      <xdr:spPr>
        <a:xfrm>
          <a:off x="16230600" y="10053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2758</xdr:rowOff>
    </xdr:from>
    <xdr:ext cx="599010" cy="259045"/>
    <xdr:sp macro="" textlink="">
      <xdr:nvSpPr>
        <xdr:cNvPr id="576" name="教育費最大値テキスト"/>
        <xdr:cNvSpPr txBox="1"/>
      </xdr:nvSpPr>
      <xdr:spPr>
        <a:xfrm>
          <a:off x="16370300" y="8575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106,621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56081</xdr:rowOff>
    </xdr:from>
    <xdr:to>
      <xdr:col>86</xdr:col>
      <xdr:colOff>25400</xdr:colOff>
      <xdr:row>51</xdr:row>
      <xdr:rowOff>56081</xdr:rowOff>
    </xdr:to>
    <xdr:cxnSp macro="">
      <xdr:nvCxnSpPr>
        <xdr:cNvPr id="577" name="直線コネクタ 576"/>
        <xdr:cNvCxnSpPr/>
      </xdr:nvCxnSpPr>
      <xdr:spPr>
        <a:xfrm>
          <a:off x="16230600" y="8800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143325</xdr:rowOff>
    </xdr:from>
    <xdr:to>
      <xdr:col>85</xdr:col>
      <xdr:colOff>127000</xdr:colOff>
      <xdr:row>57</xdr:row>
      <xdr:rowOff>40275</xdr:rowOff>
    </xdr:to>
    <xdr:cxnSp macro="">
      <xdr:nvCxnSpPr>
        <xdr:cNvPr id="578" name="直線コネクタ 577"/>
        <xdr:cNvCxnSpPr/>
      </xdr:nvCxnSpPr>
      <xdr:spPr>
        <a:xfrm>
          <a:off x="15481300" y="9744525"/>
          <a:ext cx="838200" cy="68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97669</xdr:rowOff>
    </xdr:from>
    <xdr:ext cx="534377" cy="259045"/>
    <xdr:sp macro="" textlink="">
      <xdr:nvSpPr>
        <xdr:cNvPr id="579" name="教育費平均値テキスト"/>
        <xdr:cNvSpPr txBox="1"/>
      </xdr:nvSpPr>
      <xdr:spPr>
        <a:xfrm>
          <a:off x="16370300" y="9527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74792</xdr:rowOff>
    </xdr:from>
    <xdr:to>
      <xdr:col>85</xdr:col>
      <xdr:colOff>177800</xdr:colOff>
      <xdr:row>57</xdr:row>
      <xdr:rowOff>4942</xdr:rowOff>
    </xdr:to>
    <xdr:sp macro="" textlink="">
      <xdr:nvSpPr>
        <xdr:cNvPr id="580" name="フローチャート: 判断 579"/>
        <xdr:cNvSpPr/>
      </xdr:nvSpPr>
      <xdr:spPr>
        <a:xfrm>
          <a:off x="162687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143325</xdr:rowOff>
    </xdr:from>
    <xdr:to>
      <xdr:col>81</xdr:col>
      <xdr:colOff>50800</xdr:colOff>
      <xdr:row>57</xdr:row>
      <xdr:rowOff>97621</xdr:rowOff>
    </xdr:to>
    <xdr:cxnSp macro="">
      <xdr:nvCxnSpPr>
        <xdr:cNvPr id="581" name="直線コネクタ 580"/>
        <xdr:cNvCxnSpPr/>
      </xdr:nvCxnSpPr>
      <xdr:spPr>
        <a:xfrm flipV="1">
          <a:off x="14592300" y="9744525"/>
          <a:ext cx="889000" cy="12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76474</xdr:rowOff>
    </xdr:from>
    <xdr:to>
      <xdr:col>81</xdr:col>
      <xdr:colOff>101600</xdr:colOff>
      <xdr:row>57</xdr:row>
      <xdr:rowOff>6624</xdr:rowOff>
    </xdr:to>
    <xdr:sp macro="" textlink="">
      <xdr:nvSpPr>
        <xdr:cNvPr id="582" name="フローチャート: 判断 581"/>
        <xdr:cNvSpPr/>
      </xdr:nvSpPr>
      <xdr:spPr>
        <a:xfrm>
          <a:off x="15430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23151</xdr:rowOff>
    </xdr:from>
    <xdr:ext cx="534377" cy="259045"/>
    <xdr:sp macro="" textlink="">
      <xdr:nvSpPr>
        <xdr:cNvPr id="583" name="テキスト ボックス 582"/>
        <xdr:cNvSpPr txBox="1"/>
      </xdr:nvSpPr>
      <xdr:spPr>
        <a:xfrm>
          <a:off x="15214111" y="945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97621</xdr:rowOff>
    </xdr:from>
    <xdr:to>
      <xdr:col>76</xdr:col>
      <xdr:colOff>114300</xdr:colOff>
      <xdr:row>57</xdr:row>
      <xdr:rowOff>156159</xdr:rowOff>
    </xdr:to>
    <xdr:cxnSp macro="">
      <xdr:nvCxnSpPr>
        <xdr:cNvPr id="584" name="直線コネクタ 583"/>
        <xdr:cNvCxnSpPr/>
      </xdr:nvCxnSpPr>
      <xdr:spPr>
        <a:xfrm flipV="1">
          <a:off x="13703300" y="9870271"/>
          <a:ext cx="889000" cy="58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67232</xdr:rowOff>
    </xdr:from>
    <xdr:to>
      <xdr:col>76</xdr:col>
      <xdr:colOff>165100</xdr:colOff>
      <xdr:row>56</xdr:row>
      <xdr:rowOff>168832</xdr:rowOff>
    </xdr:to>
    <xdr:sp macro="" textlink="">
      <xdr:nvSpPr>
        <xdr:cNvPr id="585" name="フローチャート: 判断 584"/>
        <xdr:cNvSpPr/>
      </xdr:nvSpPr>
      <xdr:spPr>
        <a:xfrm>
          <a:off x="14541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13909</xdr:rowOff>
    </xdr:from>
    <xdr:ext cx="534377" cy="259045"/>
    <xdr:sp macro="" textlink="">
      <xdr:nvSpPr>
        <xdr:cNvPr id="586" name="テキスト ボックス 585"/>
        <xdr:cNvSpPr txBox="1"/>
      </xdr:nvSpPr>
      <xdr:spPr>
        <a:xfrm>
          <a:off x="14325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155408</xdr:rowOff>
    </xdr:from>
    <xdr:to>
      <xdr:col>71</xdr:col>
      <xdr:colOff>177800</xdr:colOff>
      <xdr:row>57</xdr:row>
      <xdr:rowOff>156159</xdr:rowOff>
    </xdr:to>
    <xdr:cxnSp macro="">
      <xdr:nvCxnSpPr>
        <xdr:cNvPr id="587" name="直線コネクタ 586"/>
        <xdr:cNvCxnSpPr/>
      </xdr:nvCxnSpPr>
      <xdr:spPr>
        <a:xfrm>
          <a:off x="12814300" y="9413708"/>
          <a:ext cx="889000" cy="515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13984</xdr:rowOff>
    </xdr:from>
    <xdr:to>
      <xdr:col>72</xdr:col>
      <xdr:colOff>38100</xdr:colOff>
      <xdr:row>56</xdr:row>
      <xdr:rowOff>115584</xdr:rowOff>
    </xdr:to>
    <xdr:sp macro="" textlink="">
      <xdr:nvSpPr>
        <xdr:cNvPr id="588" name="フローチャート: 判断 587"/>
        <xdr:cNvSpPr/>
      </xdr:nvSpPr>
      <xdr:spPr>
        <a:xfrm>
          <a:off x="13652500" y="961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132111</xdr:rowOff>
    </xdr:from>
    <xdr:ext cx="534377" cy="259045"/>
    <xdr:sp macro="" textlink="">
      <xdr:nvSpPr>
        <xdr:cNvPr id="589" name="テキスト ボックス 588"/>
        <xdr:cNvSpPr txBox="1"/>
      </xdr:nvSpPr>
      <xdr:spPr>
        <a:xfrm>
          <a:off x="13436111" y="939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14050</xdr:rowOff>
    </xdr:from>
    <xdr:to>
      <xdr:col>67</xdr:col>
      <xdr:colOff>101600</xdr:colOff>
      <xdr:row>56</xdr:row>
      <xdr:rowOff>115650</xdr:rowOff>
    </xdr:to>
    <xdr:sp macro="" textlink="">
      <xdr:nvSpPr>
        <xdr:cNvPr id="590" name="フローチャート: 判断 589"/>
        <xdr:cNvSpPr/>
      </xdr:nvSpPr>
      <xdr:spPr>
        <a:xfrm>
          <a:off x="12763500" y="961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106777</xdr:rowOff>
    </xdr:from>
    <xdr:ext cx="534377" cy="259045"/>
    <xdr:sp macro="" textlink="">
      <xdr:nvSpPr>
        <xdr:cNvPr id="591" name="テキスト ボックス 590"/>
        <xdr:cNvSpPr txBox="1"/>
      </xdr:nvSpPr>
      <xdr:spPr>
        <a:xfrm>
          <a:off x="12547111" y="970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160925</xdr:rowOff>
    </xdr:from>
    <xdr:to>
      <xdr:col>85</xdr:col>
      <xdr:colOff>177800</xdr:colOff>
      <xdr:row>57</xdr:row>
      <xdr:rowOff>91075</xdr:rowOff>
    </xdr:to>
    <xdr:sp macro="" textlink="">
      <xdr:nvSpPr>
        <xdr:cNvPr id="597" name="楕円 596"/>
        <xdr:cNvSpPr/>
      </xdr:nvSpPr>
      <xdr:spPr>
        <a:xfrm>
          <a:off x="16268700" y="976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139352</xdr:rowOff>
    </xdr:from>
    <xdr:ext cx="534377" cy="259045"/>
    <xdr:sp macro="" textlink="">
      <xdr:nvSpPr>
        <xdr:cNvPr id="598" name="教育費該当値テキスト"/>
        <xdr:cNvSpPr txBox="1"/>
      </xdr:nvSpPr>
      <xdr:spPr>
        <a:xfrm>
          <a:off x="16370300" y="974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92525</xdr:rowOff>
    </xdr:from>
    <xdr:to>
      <xdr:col>81</xdr:col>
      <xdr:colOff>101600</xdr:colOff>
      <xdr:row>57</xdr:row>
      <xdr:rowOff>22675</xdr:rowOff>
    </xdr:to>
    <xdr:sp macro="" textlink="">
      <xdr:nvSpPr>
        <xdr:cNvPr id="599" name="楕円 598"/>
        <xdr:cNvSpPr/>
      </xdr:nvSpPr>
      <xdr:spPr>
        <a:xfrm>
          <a:off x="15430500" y="969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13802</xdr:rowOff>
    </xdr:from>
    <xdr:ext cx="534377" cy="259045"/>
    <xdr:sp macro="" textlink="">
      <xdr:nvSpPr>
        <xdr:cNvPr id="600" name="テキスト ボックス 599"/>
        <xdr:cNvSpPr txBox="1"/>
      </xdr:nvSpPr>
      <xdr:spPr>
        <a:xfrm>
          <a:off x="15214111" y="978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46821</xdr:rowOff>
    </xdr:from>
    <xdr:to>
      <xdr:col>76</xdr:col>
      <xdr:colOff>165100</xdr:colOff>
      <xdr:row>57</xdr:row>
      <xdr:rowOff>148421</xdr:rowOff>
    </xdr:to>
    <xdr:sp macro="" textlink="">
      <xdr:nvSpPr>
        <xdr:cNvPr id="601" name="楕円 600"/>
        <xdr:cNvSpPr/>
      </xdr:nvSpPr>
      <xdr:spPr>
        <a:xfrm>
          <a:off x="14541500" y="981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139548</xdr:rowOff>
    </xdr:from>
    <xdr:ext cx="534377" cy="259045"/>
    <xdr:sp macro="" textlink="">
      <xdr:nvSpPr>
        <xdr:cNvPr id="602" name="テキスト ボックス 601"/>
        <xdr:cNvSpPr txBox="1"/>
      </xdr:nvSpPr>
      <xdr:spPr>
        <a:xfrm>
          <a:off x="14325111" y="991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105359</xdr:rowOff>
    </xdr:from>
    <xdr:to>
      <xdr:col>72</xdr:col>
      <xdr:colOff>38100</xdr:colOff>
      <xdr:row>58</xdr:row>
      <xdr:rowOff>35509</xdr:rowOff>
    </xdr:to>
    <xdr:sp macro="" textlink="">
      <xdr:nvSpPr>
        <xdr:cNvPr id="603" name="楕円 602"/>
        <xdr:cNvSpPr/>
      </xdr:nvSpPr>
      <xdr:spPr>
        <a:xfrm>
          <a:off x="13652500" y="987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26636</xdr:rowOff>
    </xdr:from>
    <xdr:ext cx="534377" cy="259045"/>
    <xdr:sp macro="" textlink="">
      <xdr:nvSpPr>
        <xdr:cNvPr id="604" name="テキスト ボックス 603"/>
        <xdr:cNvSpPr txBox="1"/>
      </xdr:nvSpPr>
      <xdr:spPr>
        <a:xfrm>
          <a:off x="13436111" y="997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104608</xdr:rowOff>
    </xdr:from>
    <xdr:to>
      <xdr:col>67</xdr:col>
      <xdr:colOff>101600</xdr:colOff>
      <xdr:row>55</xdr:row>
      <xdr:rowOff>34758</xdr:rowOff>
    </xdr:to>
    <xdr:sp macro="" textlink="">
      <xdr:nvSpPr>
        <xdr:cNvPr id="605" name="楕円 604"/>
        <xdr:cNvSpPr/>
      </xdr:nvSpPr>
      <xdr:spPr>
        <a:xfrm>
          <a:off x="12763500" y="936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51285</xdr:rowOff>
    </xdr:from>
    <xdr:ext cx="534377" cy="259045"/>
    <xdr:sp macro="" textlink="">
      <xdr:nvSpPr>
        <xdr:cNvPr id="606" name="テキスト ボックス 605"/>
        <xdr:cNvSpPr txBox="1"/>
      </xdr:nvSpPr>
      <xdr:spPr>
        <a:xfrm>
          <a:off x="12547111" y="913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63881</xdr:rowOff>
    </xdr:from>
    <xdr:to>
      <xdr:col>85</xdr:col>
      <xdr:colOff>126364</xdr:colOff>
      <xdr:row>79</xdr:row>
      <xdr:rowOff>44450</xdr:rowOff>
    </xdr:to>
    <xdr:cxnSp macro="">
      <xdr:nvCxnSpPr>
        <xdr:cNvPr id="630" name="直線コネクタ 629"/>
        <xdr:cNvCxnSpPr/>
      </xdr:nvCxnSpPr>
      <xdr:spPr>
        <a:xfrm flipV="1">
          <a:off x="16317595" y="12236831"/>
          <a:ext cx="1269" cy="1352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10558</xdr:rowOff>
    </xdr:from>
    <xdr:ext cx="534377" cy="259045"/>
    <xdr:sp macro="" textlink="">
      <xdr:nvSpPr>
        <xdr:cNvPr id="633" name="災害復旧費最大値テキスト"/>
        <xdr:cNvSpPr txBox="1"/>
      </xdr:nvSpPr>
      <xdr:spPr>
        <a:xfrm>
          <a:off x="16370300" y="1201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35,490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63881</xdr:rowOff>
    </xdr:from>
    <xdr:to>
      <xdr:col>86</xdr:col>
      <xdr:colOff>25400</xdr:colOff>
      <xdr:row>71</xdr:row>
      <xdr:rowOff>63881</xdr:rowOff>
    </xdr:to>
    <xdr:cxnSp macro="">
      <xdr:nvCxnSpPr>
        <xdr:cNvPr id="634" name="直線コネクタ 633"/>
        <xdr:cNvCxnSpPr/>
      </xdr:nvCxnSpPr>
      <xdr:spPr>
        <a:xfrm>
          <a:off x="16230600" y="1223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5" name="直線コネクタ 634"/>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121950</xdr:rowOff>
    </xdr:from>
    <xdr:ext cx="469744" cy="259045"/>
    <xdr:sp macro="" textlink="">
      <xdr:nvSpPr>
        <xdr:cNvPr id="636" name="災害復旧費平均値テキスト"/>
        <xdr:cNvSpPr txBox="1"/>
      </xdr:nvSpPr>
      <xdr:spPr>
        <a:xfrm>
          <a:off x="16370300" y="13323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99073</xdr:rowOff>
    </xdr:from>
    <xdr:to>
      <xdr:col>85</xdr:col>
      <xdr:colOff>177800</xdr:colOff>
      <xdr:row>79</xdr:row>
      <xdr:rowOff>29223</xdr:rowOff>
    </xdr:to>
    <xdr:sp macro="" textlink="">
      <xdr:nvSpPr>
        <xdr:cNvPr id="637" name="フローチャート: 判断 636"/>
        <xdr:cNvSpPr/>
      </xdr:nvSpPr>
      <xdr:spPr>
        <a:xfrm>
          <a:off x="16268700" y="1347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8" name="直線コネクタ 637"/>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114960</xdr:rowOff>
    </xdr:from>
    <xdr:to>
      <xdr:col>81</xdr:col>
      <xdr:colOff>101600</xdr:colOff>
      <xdr:row>79</xdr:row>
      <xdr:rowOff>45110</xdr:rowOff>
    </xdr:to>
    <xdr:sp macro="" textlink="">
      <xdr:nvSpPr>
        <xdr:cNvPr id="639" name="フローチャート: 判断 638"/>
        <xdr:cNvSpPr/>
      </xdr:nvSpPr>
      <xdr:spPr>
        <a:xfrm>
          <a:off x="15430500" y="1348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61637</xdr:rowOff>
    </xdr:from>
    <xdr:ext cx="469744" cy="259045"/>
    <xdr:sp macro="" textlink="">
      <xdr:nvSpPr>
        <xdr:cNvPr id="640" name="テキスト ボックス 639"/>
        <xdr:cNvSpPr txBox="1"/>
      </xdr:nvSpPr>
      <xdr:spPr>
        <a:xfrm>
          <a:off x="15246428" y="1326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1" name="直線コネクタ 640"/>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142926</xdr:rowOff>
    </xdr:from>
    <xdr:to>
      <xdr:col>76</xdr:col>
      <xdr:colOff>165100</xdr:colOff>
      <xdr:row>79</xdr:row>
      <xdr:rowOff>73076</xdr:rowOff>
    </xdr:to>
    <xdr:sp macro="" textlink="">
      <xdr:nvSpPr>
        <xdr:cNvPr id="642" name="フローチャート: 判断 641"/>
        <xdr:cNvSpPr/>
      </xdr:nvSpPr>
      <xdr:spPr>
        <a:xfrm>
          <a:off x="14541500" y="1351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89603</xdr:rowOff>
    </xdr:from>
    <xdr:ext cx="378565" cy="259045"/>
    <xdr:sp macro="" textlink="">
      <xdr:nvSpPr>
        <xdr:cNvPr id="643" name="テキスト ボックス 642"/>
        <xdr:cNvSpPr txBox="1"/>
      </xdr:nvSpPr>
      <xdr:spPr>
        <a:xfrm>
          <a:off x="14403017" y="13291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4" name="直線コネクタ 643"/>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139040</xdr:rowOff>
    </xdr:from>
    <xdr:to>
      <xdr:col>72</xdr:col>
      <xdr:colOff>38100</xdr:colOff>
      <xdr:row>79</xdr:row>
      <xdr:rowOff>69190</xdr:rowOff>
    </xdr:to>
    <xdr:sp macro="" textlink="">
      <xdr:nvSpPr>
        <xdr:cNvPr id="645" name="フローチャート: 判断 644"/>
        <xdr:cNvSpPr/>
      </xdr:nvSpPr>
      <xdr:spPr>
        <a:xfrm>
          <a:off x="13652500" y="135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85717</xdr:rowOff>
    </xdr:from>
    <xdr:ext cx="378565" cy="259045"/>
    <xdr:sp macro="" textlink="">
      <xdr:nvSpPr>
        <xdr:cNvPr id="646" name="テキスト ボックス 645"/>
        <xdr:cNvSpPr txBox="1"/>
      </xdr:nvSpPr>
      <xdr:spPr>
        <a:xfrm>
          <a:off x="13514017" y="13287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130466</xdr:rowOff>
    </xdr:from>
    <xdr:to>
      <xdr:col>67</xdr:col>
      <xdr:colOff>101600</xdr:colOff>
      <xdr:row>79</xdr:row>
      <xdr:rowOff>60616</xdr:rowOff>
    </xdr:to>
    <xdr:sp macro="" textlink="">
      <xdr:nvSpPr>
        <xdr:cNvPr id="647" name="フローチャート: 判断 646"/>
        <xdr:cNvSpPr/>
      </xdr:nvSpPr>
      <xdr:spPr>
        <a:xfrm>
          <a:off x="12763500" y="135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77143</xdr:rowOff>
    </xdr:from>
    <xdr:ext cx="378565" cy="259045"/>
    <xdr:sp macro="" textlink="">
      <xdr:nvSpPr>
        <xdr:cNvPr id="648" name="テキスト ボックス 647"/>
        <xdr:cNvSpPr txBox="1"/>
      </xdr:nvSpPr>
      <xdr:spPr>
        <a:xfrm>
          <a:off x="12625017" y="13278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4" name="楕円 653"/>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5"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6" name="楕円 655"/>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7" name="テキスト ボックス 656"/>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8" name="楕円 657"/>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9" name="テキスト ボックス 658"/>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0" name="楕円 659"/>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1" name="テキスト ボックス 660"/>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2" name="楕円 661"/>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3" name="テキスト ボックス 662"/>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36733</xdr:rowOff>
    </xdr:from>
    <xdr:to>
      <xdr:col>85</xdr:col>
      <xdr:colOff>126364</xdr:colOff>
      <xdr:row>98</xdr:row>
      <xdr:rowOff>109460</xdr:rowOff>
    </xdr:to>
    <xdr:cxnSp macro="">
      <xdr:nvCxnSpPr>
        <xdr:cNvPr id="689" name="直線コネクタ 688"/>
        <xdr:cNvCxnSpPr/>
      </xdr:nvCxnSpPr>
      <xdr:spPr>
        <a:xfrm flipV="1">
          <a:off x="16317595" y="15638683"/>
          <a:ext cx="1269" cy="1272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113287</xdr:rowOff>
    </xdr:from>
    <xdr:ext cx="469744" cy="259045"/>
    <xdr:sp macro="" textlink="">
      <xdr:nvSpPr>
        <xdr:cNvPr id="690" name="公債費最小値テキスト"/>
        <xdr:cNvSpPr txBox="1"/>
      </xdr:nvSpPr>
      <xdr:spPr>
        <a:xfrm>
          <a:off x="16370300" y="1691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109460</xdr:rowOff>
    </xdr:from>
    <xdr:to>
      <xdr:col>86</xdr:col>
      <xdr:colOff>25400</xdr:colOff>
      <xdr:row>98</xdr:row>
      <xdr:rowOff>109460</xdr:rowOff>
    </xdr:to>
    <xdr:cxnSp macro="">
      <xdr:nvCxnSpPr>
        <xdr:cNvPr id="691" name="直線コネクタ 690"/>
        <xdr:cNvCxnSpPr/>
      </xdr:nvCxnSpPr>
      <xdr:spPr>
        <a:xfrm>
          <a:off x="16230600" y="1691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154860</xdr:rowOff>
    </xdr:from>
    <xdr:ext cx="534377" cy="259045"/>
    <xdr:sp macro="" textlink="">
      <xdr:nvSpPr>
        <xdr:cNvPr id="692" name="公債費最大値テキスト"/>
        <xdr:cNvSpPr txBox="1"/>
      </xdr:nvSpPr>
      <xdr:spPr>
        <a:xfrm>
          <a:off x="16370300" y="1541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87,806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36733</xdr:rowOff>
    </xdr:from>
    <xdr:to>
      <xdr:col>86</xdr:col>
      <xdr:colOff>25400</xdr:colOff>
      <xdr:row>91</xdr:row>
      <xdr:rowOff>36733</xdr:rowOff>
    </xdr:to>
    <xdr:cxnSp macro="">
      <xdr:nvCxnSpPr>
        <xdr:cNvPr id="693" name="直線コネクタ 692"/>
        <xdr:cNvCxnSpPr/>
      </xdr:nvCxnSpPr>
      <xdr:spPr>
        <a:xfrm>
          <a:off x="16230600" y="1563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167915</xdr:rowOff>
    </xdr:from>
    <xdr:to>
      <xdr:col>85</xdr:col>
      <xdr:colOff>127000</xdr:colOff>
      <xdr:row>97</xdr:row>
      <xdr:rowOff>15684</xdr:rowOff>
    </xdr:to>
    <xdr:cxnSp macro="">
      <xdr:nvCxnSpPr>
        <xdr:cNvPr id="694" name="直線コネクタ 693"/>
        <xdr:cNvCxnSpPr/>
      </xdr:nvCxnSpPr>
      <xdr:spPr>
        <a:xfrm flipV="1">
          <a:off x="15481300" y="16627115"/>
          <a:ext cx="838200" cy="1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3878</xdr:rowOff>
    </xdr:from>
    <xdr:ext cx="534377" cy="259045"/>
    <xdr:sp macro="" textlink="">
      <xdr:nvSpPr>
        <xdr:cNvPr id="695" name="公債費平均値テキスト"/>
        <xdr:cNvSpPr txBox="1"/>
      </xdr:nvSpPr>
      <xdr:spPr>
        <a:xfrm>
          <a:off x="16370300" y="16291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152451</xdr:rowOff>
    </xdr:from>
    <xdr:to>
      <xdr:col>85</xdr:col>
      <xdr:colOff>177800</xdr:colOff>
      <xdr:row>96</xdr:row>
      <xdr:rowOff>82601</xdr:rowOff>
    </xdr:to>
    <xdr:sp macro="" textlink="">
      <xdr:nvSpPr>
        <xdr:cNvPr id="696" name="フローチャート: 判断 695"/>
        <xdr:cNvSpPr/>
      </xdr:nvSpPr>
      <xdr:spPr>
        <a:xfrm>
          <a:off x="162687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15684</xdr:rowOff>
    </xdr:from>
    <xdr:to>
      <xdr:col>81</xdr:col>
      <xdr:colOff>50800</xdr:colOff>
      <xdr:row>97</xdr:row>
      <xdr:rowOff>92363</xdr:rowOff>
    </xdr:to>
    <xdr:cxnSp macro="">
      <xdr:nvCxnSpPr>
        <xdr:cNvPr id="697" name="直線コネクタ 696"/>
        <xdr:cNvCxnSpPr/>
      </xdr:nvCxnSpPr>
      <xdr:spPr>
        <a:xfrm flipV="1">
          <a:off x="14592300" y="16646334"/>
          <a:ext cx="889000" cy="7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156125</xdr:rowOff>
    </xdr:from>
    <xdr:to>
      <xdr:col>81</xdr:col>
      <xdr:colOff>101600</xdr:colOff>
      <xdr:row>96</xdr:row>
      <xdr:rowOff>86275</xdr:rowOff>
    </xdr:to>
    <xdr:sp macro="" textlink="">
      <xdr:nvSpPr>
        <xdr:cNvPr id="698" name="フローチャート: 判断 697"/>
        <xdr:cNvSpPr/>
      </xdr:nvSpPr>
      <xdr:spPr>
        <a:xfrm>
          <a:off x="15430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102802</xdr:rowOff>
    </xdr:from>
    <xdr:ext cx="534377" cy="259045"/>
    <xdr:sp macro="" textlink="">
      <xdr:nvSpPr>
        <xdr:cNvPr id="699" name="テキスト ボックス 698"/>
        <xdr:cNvSpPr txBox="1"/>
      </xdr:nvSpPr>
      <xdr:spPr>
        <a:xfrm>
          <a:off x="15214111" y="1621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81555</xdr:rowOff>
    </xdr:from>
    <xdr:to>
      <xdr:col>76</xdr:col>
      <xdr:colOff>114300</xdr:colOff>
      <xdr:row>97</xdr:row>
      <xdr:rowOff>92363</xdr:rowOff>
    </xdr:to>
    <xdr:cxnSp macro="">
      <xdr:nvCxnSpPr>
        <xdr:cNvPr id="700" name="直線コネクタ 699"/>
        <xdr:cNvCxnSpPr/>
      </xdr:nvCxnSpPr>
      <xdr:spPr>
        <a:xfrm>
          <a:off x="13703300" y="16712205"/>
          <a:ext cx="889000" cy="1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148369</xdr:rowOff>
    </xdr:from>
    <xdr:to>
      <xdr:col>76</xdr:col>
      <xdr:colOff>165100</xdr:colOff>
      <xdr:row>96</xdr:row>
      <xdr:rowOff>78519</xdr:rowOff>
    </xdr:to>
    <xdr:sp macro="" textlink="">
      <xdr:nvSpPr>
        <xdr:cNvPr id="701" name="フローチャート: 判断 700"/>
        <xdr:cNvSpPr/>
      </xdr:nvSpPr>
      <xdr:spPr>
        <a:xfrm>
          <a:off x="14541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95046</xdr:rowOff>
    </xdr:from>
    <xdr:ext cx="534377" cy="259045"/>
    <xdr:sp macro="" textlink="">
      <xdr:nvSpPr>
        <xdr:cNvPr id="702" name="テキスト ボックス 701"/>
        <xdr:cNvSpPr txBox="1"/>
      </xdr:nvSpPr>
      <xdr:spPr>
        <a:xfrm>
          <a:off x="14325111" y="1621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81555</xdr:rowOff>
    </xdr:from>
    <xdr:to>
      <xdr:col>71</xdr:col>
      <xdr:colOff>177800</xdr:colOff>
      <xdr:row>97</xdr:row>
      <xdr:rowOff>92771</xdr:rowOff>
    </xdr:to>
    <xdr:cxnSp macro="">
      <xdr:nvCxnSpPr>
        <xdr:cNvPr id="703" name="直線コネクタ 702"/>
        <xdr:cNvCxnSpPr/>
      </xdr:nvCxnSpPr>
      <xdr:spPr>
        <a:xfrm flipV="1">
          <a:off x="12814300" y="16712205"/>
          <a:ext cx="889000" cy="1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156648</xdr:rowOff>
    </xdr:from>
    <xdr:to>
      <xdr:col>72</xdr:col>
      <xdr:colOff>38100</xdr:colOff>
      <xdr:row>96</xdr:row>
      <xdr:rowOff>86798</xdr:rowOff>
    </xdr:to>
    <xdr:sp macro="" textlink="">
      <xdr:nvSpPr>
        <xdr:cNvPr id="704" name="フローチャート: 判断 703"/>
        <xdr:cNvSpPr/>
      </xdr:nvSpPr>
      <xdr:spPr>
        <a:xfrm>
          <a:off x="13652500" y="164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103325</xdr:rowOff>
    </xdr:from>
    <xdr:ext cx="534377" cy="259045"/>
    <xdr:sp macro="" textlink="">
      <xdr:nvSpPr>
        <xdr:cNvPr id="705" name="テキスト ボックス 704"/>
        <xdr:cNvSpPr txBox="1"/>
      </xdr:nvSpPr>
      <xdr:spPr>
        <a:xfrm>
          <a:off x="13436111" y="162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126603</xdr:rowOff>
    </xdr:from>
    <xdr:to>
      <xdr:col>67</xdr:col>
      <xdr:colOff>101600</xdr:colOff>
      <xdr:row>96</xdr:row>
      <xdr:rowOff>56753</xdr:rowOff>
    </xdr:to>
    <xdr:sp macro="" textlink="">
      <xdr:nvSpPr>
        <xdr:cNvPr id="706" name="フローチャート: 判断 705"/>
        <xdr:cNvSpPr/>
      </xdr:nvSpPr>
      <xdr:spPr>
        <a:xfrm>
          <a:off x="12763500" y="1641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73280</xdr:rowOff>
    </xdr:from>
    <xdr:ext cx="534377" cy="259045"/>
    <xdr:sp macro="" textlink="">
      <xdr:nvSpPr>
        <xdr:cNvPr id="707" name="テキスト ボックス 706"/>
        <xdr:cNvSpPr txBox="1"/>
      </xdr:nvSpPr>
      <xdr:spPr>
        <a:xfrm>
          <a:off x="12547111" y="1618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117115</xdr:rowOff>
    </xdr:from>
    <xdr:to>
      <xdr:col>85</xdr:col>
      <xdr:colOff>177800</xdr:colOff>
      <xdr:row>97</xdr:row>
      <xdr:rowOff>47265</xdr:rowOff>
    </xdr:to>
    <xdr:sp macro="" textlink="">
      <xdr:nvSpPr>
        <xdr:cNvPr id="713" name="楕円 712"/>
        <xdr:cNvSpPr/>
      </xdr:nvSpPr>
      <xdr:spPr>
        <a:xfrm>
          <a:off x="16268700" y="1657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95542</xdr:rowOff>
    </xdr:from>
    <xdr:ext cx="534377" cy="259045"/>
    <xdr:sp macro="" textlink="">
      <xdr:nvSpPr>
        <xdr:cNvPr id="714" name="公債費該当値テキスト"/>
        <xdr:cNvSpPr txBox="1"/>
      </xdr:nvSpPr>
      <xdr:spPr>
        <a:xfrm>
          <a:off x="16370300" y="1655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136334</xdr:rowOff>
    </xdr:from>
    <xdr:to>
      <xdr:col>81</xdr:col>
      <xdr:colOff>101600</xdr:colOff>
      <xdr:row>97</xdr:row>
      <xdr:rowOff>66484</xdr:rowOff>
    </xdr:to>
    <xdr:sp macro="" textlink="">
      <xdr:nvSpPr>
        <xdr:cNvPr id="715" name="楕円 714"/>
        <xdr:cNvSpPr/>
      </xdr:nvSpPr>
      <xdr:spPr>
        <a:xfrm>
          <a:off x="15430500" y="1659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57611</xdr:rowOff>
    </xdr:from>
    <xdr:ext cx="534377" cy="259045"/>
    <xdr:sp macro="" textlink="">
      <xdr:nvSpPr>
        <xdr:cNvPr id="716" name="テキスト ボックス 715"/>
        <xdr:cNvSpPr txBox="1"/>
      </xdr:nvSpPr>
      <xdr:spPr>
        <a:xfrm>
          <a:off x="15214111" y="1668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41563</xdr:rowOff>
    </xdr:from>
    <xdr:to>
      <xdr:col>76</xdr:col>
      <xdr:colOff>165100</xdr:colOff>
      <xdr:row>97</xdr:row>
      <xdr:rowOff>143163</xdr:rowOff>
    </xdr:to>
    <xdr:sp macro="" textlink="">
      <xdr:nvSpPr>
        <xdr:cNvPr id="717" name="楕円 716"/>
        <xdr:cNvSpPr/>
      </xdr:nvSpPr>
      <xdr:spPr>
        <a:xfrm>
          <a:off x="14541500" y="1667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134290</xdr:rowOff>
    </xdr:from>
    <xdr:ext cx="534377" cy="259045"/>
    <xdr:sp macro="" textlink="">
      <xdr:nvSpPr>
        <xdr:cNvPr id="718" name="テキスト ボックス 717"/>
        <xdr:cNvSpPr txBox="1"/>
      </xdr:nvSpPr>
      <xdr:spPr>
        <a:xfrm>
          <a:off x="14325111" y="1676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30755</xdr:rowOff>
    </xdr:from>
    <xdr:to>
      <xdr:col>72</xdr:col>
      <xdr:colOff>38100</xdr:colOff>
      <xdr:row>97</xdr:row>
      <xdr:rowOff>132355</xdr:rowOff>
    </xdr:to>
    <xdr:sp macro="" textlink="">
      <xdr:nvSpPr>
        <xdr:cNvPr id="719" name="楕円 718"/>
        <xdr:cNvSpPr/>
      </xdr:nvSpPr>
      <xdr:spPr>
        <a:xfrm>
          <a:off x="13652500" y="166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123482</xdr:rowOff>
    </xdr:from>
    <xdr:ext cx="534377" cy="259045"/>
    <xdr:sp macro="" textlink="">
      <xdr:nvSpPr>
        <xdr:cNvPr id="720" name="テキスト ボックス 719"/>
        <xdr:cNvSpPr txBox="1"/>
      </xdr:nvSpPr>
      <xdr:spPr>
        <a:xfrm>
          <a:off x="13436111" y="1675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41971</xdr:rowOff>
    </xdr:from>
    <xdr:to>
      <xdr:col>67</xdr:col>
      <xdr:colOff>101600</xdr:colOff>
      <xdr:row>97</xdr:row>
      <xdr:rowOff>143571</xdr:rowOff>
    </xdr:to>
    <xdr:sp macro="" textlink="">
      <xdr:nvSpPr>
        <xdr:cNvPr id="721" name="楕円 720"/>
        <xdr:cNvSpPr/>
      </xdr:nvSpPr>
      <xdr:spPr>
        <a:xfrm>
          <a:off x="12763500" y="1667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134698</xdr:rowOff>
    </xdr:from>
    <xdr:ext cx="534377" cy="259045"/>
    <xdr:sp macro="" textlink="">
      <xdr:nvSpPr>
        <xdr:cNvPr id="722" name="テキスト ボックス 721"/>
        <xdr:cNvSpPr txBox="1"/>
      </xdr:nvSpPr>
      <xdr:spPr>
        <a:xfrm>
          <a:off x="12547111" y="1676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6" name="テキスト ボックス 735"/>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8" name="テキスト ボックス 737"/>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0" name="テキスト ボックス 739"/>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42" name="テキスト ボックス 741"/>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744" name="テキスト ボックス 743"/>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6" name="テキスト ボックス 745"/>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7439</xdr:rowOff>
    </xdr:from>
    <xdr:to>
      <xdr:col>116</xdr:col>
      <xdr:colOff>62864</xdr:colOff>
      <xdr:row>39</xdr:row>
      <xdr:rowOff>98878</xdr:rowOff>
    </xdr:to>
    <xdr:cxnSp macro="">
      <xdr:nvCxnSpPr>
        <xdr:cNvPr id="748" name="直線コネクタ 747"/>
        <xdr:cNvCxnSpPr/>
      </xdr:nvCxnSpPr>
      <xdr:spPr>
        <a:xfrm flipV="1">
          <a:off x="22159595" y="5322389"/>
          <a:ext cx="1269"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9"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125566</xdr:rowOff>
    </xdr:from>
    <xdr:ext cx="378565" cy="259045"/>
    <xdr:sp macro="" textlink="">
      <xdr:nvSpPr>
        <xdr:cNvPr id="751" name="諸支出金最大値テキスト"/>
        <xdr:cNvSpPr txBox="1"/>
      </xdr:nvSpPr>
      <xdr:spPr>
        <a:xfrm>
          <a:off x="22212300" y="5097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7439</xdr:rowOff>
    </xdr:from>
    <xdr:to>
      <xdr:col>116</xdr:col>
      <xdr:colOff>152400</xdr:colOff>
      <xdr:row>31</xdr:row>
      <xdr:rowOff>7439</xdr:rowOff>
    </xdr:to>
    <xdr:cxnSp macro="">
      <xdr:nvCxnSpPr>
        <xdr:cNvPr id="752" name="直線コネクタ 751"/>
        <xdr:cNvCxnSpPr/>
      </xdr:nvCxnSpPr>
      <xdr:spPr>
        <a:xfrm>
          <a:off x="22072600" y="532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8907</xdr:rowOff>
    </xdr:from>
    <xdr:ext cx="313932" cy="259045"/>
    <xdr:sp macro="" textlink="">
      <xdr:nvSpPr>
        <xdr:cNvPr id="754" name="諸支出金平均値テキスト"/>
        <xdr:cNvSpPr txBox="1"/>
      </xdr:nvSpPr>
      <xdr:spPr>
        <a:xfrm>
          <a:off x="22212300" y="65240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55" name="フローチャート: 判断 754"/>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3991</xdr:rowOff>
    </xdr:from>
    <xdr:to>
      <xdr:col>112</xdr:col>
      <xdr:colOff>38100</xdr:colOff>
      <xdr:row>38</xdr:row>
      <xdr:rowOff>105591</xdr:rowOff>
    </xdr:to>
    <xdr:sp macro="" textlink="">
      <xdr:nvSpPr>
        <xdr:cNvPr id="757" name="フローチャート: 判断 756"/>
        <xdr:cNvSpPr/>
      </xdr:nvSpPr>
      <xdr:spPr>
        <a:xfrm>
          <a:off x="21272500" y="651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122119</xdr:rowOff>
    </xdr:from>
    <xdr:ext cx="313932" cy="259045"/>
    <xdr:sp macro="" textlink="">
      <xdr:nvSpPr>
        <xdr:cNvPr id="758" name="テキスト ボックス 757"/>
        <xdr:cNvSpPr txBox="1"/>
      </xdr:nvSpPr>
      <xdr:spPr>
        <a:xfrm>
          <a:off x="21166333" y="62943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57876</xdr:rowOff>
    </xdr:from>
    <xdr:to>
      <xdr:col>107</xdr:col>
      <xdr:colOff>101600</xdr:colOff>
      <xdr:row>37</xdr:row>
      <xdr:rowOff>159476</xdr:rowOff>
    </xdr:to>
    <xdr:sp macro="" textlink="">
      <xdr:nvSpPr>
        <xdr:cNvPr id="760" name="フローチャート: 判断 759"/>
        <xdr:cNvSpPr/>
      </xdr:nvSpPr>
      <xdr:spPr>
        <a:xfrm>
          <a:off x="20383500" y="640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4553</xdr:rowOff>
    </xdr:from>
    <xdr:ext cx="378565" cy="259045"/>
    <xdr:sp macro="" textlink="">
      <xdr:nvSpPr>
        <xdr:cNvPr id="761" name="テキスト ボックス 760"/>
        <xdr:cNvSpPr txBox="1"/>
      </xdr:nvSpPr>
      <xdr:spPr>
        <a:xfrm>
          <a:off x="20245017" y="6176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154215</xdr:rowOff>
    </xdr:from>
    <xdr:to>
      <xdr:col>102</xdr:col>
      <xdr:colOff>165100</xdr:colOff>
      <xdr:row>39</xdr:row>
      <xdr:rowOff>84365</xdr:rowOff>
    </xdr:to>
    <xdr:sp macro="" textlink="">
      <xdr:nvSpPr>
        <xdr:cNvPr id="763" name="フローチャート: 判断 762"/>
        <xdr:cNvSpPr/>
      </xdr:nvSpPr>
      <xdr:spPr>
        <a:xfrm>
          <a:off x="19494500" y="666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100891</xdr:rowOff>
    </xdr:from>
    <xdr:ext cx="313932" cy="259045"/>
    <xdr:sp macro="" textlink="">
      <xdr:nvSpPr>
        <xdr:cNvPr id="764" name="テキスト ボックス 763"/>
        <xdr:cNvSpPr txBox="1"/>
      </xdr:nvSpPr>
      <xdr:spPr>
        <a:xfrm>
          <a:off x="19388333" y="64445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38281</xdr:rowOff>
    </xdr:from>
    <xdr:to>
      <xdr:col>98</xdr:col>
      <xdr:colOff>38100</xdr:colOff>
      <xdr:row>39</xdr:row>
      <xdr:rowOff>139881</xdr:rowOff>
    </xdr:to>
    <xdr:sp macro="" textlink="">
      <xdr:nvSpPr>
        <xdr:cNvPr id="765" name="フローチャート: 判断 764"/>
        <xdr:cNvSpPr/>
      </xdr:nvSpPr>
      <xdr:spPr>
        <a:xfrm>
          <a:off x="18605500" y="672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156408</xdr:rowOff>
    </xdr:from>
    <xdr:ext cx="249299" cy="259045"/>
    <xdr:sp macro="" textlink="">
      <xdr:nvSpPr>
        <xdr:cNvPr id="766" name="テキスト ボックス 765"/>
        <xdr:cNvSpPr txBox="1"/>
      </xdr:nvSpPr>
      <xdr:spPr>
        <a:xfrm>
          <a:off x="18531650" y="65000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135906</xdr:rowOff>
    </xdr:from>
    <xdr:ext cx="249299" cy="259045"/>
    <xdr:sp macro="" textlink="">
      <xdr:nvSpPr>
        <xdr:cNvPr id="773" name="諸支出金該当値テキスト"/>
        <xdr:cNvSpPr txBox="1"/>
      </xdr:nvSpPr>
      <xdr:spPr>
        <a:xfrm>
          <a:off x="22212300" y="6651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年度の大きな特徴としては、民生費が民間保育所等整備交付金</a:t>
          </a:r>
          <a:r>
            <a:rPr kumimoji="1" lang="en-US" altLang="ja-JP" sz="1300">
              <a:latin typeface="ＭＳ Ｐゴシック" panose="020B0600070205080204" pitchFamily="50" charset="-128"/>
              <a:ea typeface="ＭＳ Ｐゴシック" panose="020B0600070205080204" pitchFamily="50" charset="-128"/>
            </a:rPr>
            <a:t>232,723</a:t>
          </a:r>
          <a:r>
            <a:rPr kumimoji="1" lang="ja-JP" altLang="en-US" sz="1300">
              <a:latin typeface="ＭＳ Ｐゴシック" panose="020B0600070205080204" pitchFamily="50" charset="-128"/>
              <a:ea typeface="ＭＳ Ｐゴシック" panose="020B0600070205080204" pitchFamily="50" charset="-128"/>
            </a:rPr>
            <a:t>千円などにより全体として</a:t>
          </a:r>
          <a:r>
            <a:rPr kumimoji="1" lang="en-US" altLang="ja-JP" sz="1300">
              <a:latin typeface="ＭＳ Ｐゴシック" panose="020B0600070205080204" pitchFamily="50" charset="-128"/>
              <a:ea typeface="ＭＳ Ｐゴシック" panose="020B0600070205080204" pitchFamily="50" charset="-128"/>
            </a:rPr>
            <a:t>10.6%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364,166</a:t>
          </a:r>
          <a:r>
            <a:rPr kumimoji="1" lang="ja-JP" altLang="en-US" sz="1300">
              <a:latin typeface="ＭＳ Ｐゴシック" panose="020B0600070205080204" pitchFamily="50" charset="-128"/>
              <a:ea typeface="ＭＳ Ｐゴシック" panose="020B0600070205080204" pitchFamily="50" charset="-128"/>
            </a:rPr>
            <a:t>千円増額、教育費が上里中学校屋内運動場改築事業の皆減▲</a:t>
          </a:r>
          <a:r>
            <a:rPr kumimoji="1" lang="en-US" altLang="ja-JP" sz="1300">
              <a:latin typeface="ＭＳ Ｐゴシック" panose="020B0600070205080204" pitchFamily="50" charset="-128"/>
              <a:ea typeface="ＭＳ Ｐゴシック" panose="020B0600070205080204" pitchFamily="50" charset="-128"/>
            </a:rPr>
            <a:t>560,935</a:t>
          </a:r>
          <a:r>
            <a:rPr kumimoji="1" lang="ja-JP" altLang="en-US" sz="1300">
              <a:latin typeface="ＭＳ Ｐゴシック" panose="020B0600070205080204" pitchFamily="50" charset="-128"/>
              <a:ea typeface="ＭＳ Ｐゴシック" panose="020B0600070205080204" pitchFamily="50" charset="-128"/>
            </a:rPr>
            <a:t>千円などにより全体として</a:t>
          </a:r>
          <a:r>
            <a:rPr kumimoji="1" lang="en-US" altLang="ja-JP" sz="1300">
              <a:latin typeface="ＭＳ Ｐゴシック" panose="020B0600070205080204" pitchFamily="50" charset="-128"/>
              <a:ea typeface="ＭＳ Ｐゴシック" panose="020B0600070205080204" pitchFamily="50" charset="-128"/>
            </a:rPr>
            <a:t>8.7%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132,391</a:t>
          </a:r>
          <a:r>
            <a:rPr kumimoji="1" lang="ja-JP" altLang="en-US" sz="1300">
              <a:latin typeface="ＭＳ Ｐゴシック" panose="020B0600070205080204" pitchFamily="50" charset="-128"/>
              <a:ea typeface="ＭＳ Ｐゴシック" panose="020B0600070205080204" pitchFamily="50" charset="-128"/>
            </a:rPr>
            <a:t>千円減額、公債費が国営神流川沿岸土地改良事業債、臨財債の償還、また平成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年度に借り入れた上里中学校屋内運動場に係る償還が開始となったことにより、全体として</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35,210</a:t>
          </a:r>
          <a:r>
            <a:rPr kumimoji="1" lang="ja-JP" altLang="en-US" sz="1300">
              <a:latin typeface="ＭＳ Ｐゴシック" panose="020B0600070205080204" pitchFamily="50" charset="-128"/>
              <a:ea typeface="ＭＳ Ｐゴシック" panose="020B0600070205080204" pitchFamily="50" charset="-128"/>
            </a:rPr>
            <a:t>千円の増額となっている。民生費や教育費の増減については臨時的要因によるものだが、公債費の増額は今後も継続し、</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億円前後の償還ピークが平成</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年まで続くと見込んでいる。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その他の特徴としては、総務費が税制調整基金の積立てを抑制したことが影響し、</a:t>
          </a:r>
          <a:r>
            <a:rPr kumimoji="1" lang="en-US" altLang="ja-JP" sz="1300">
              <a:latin typeface="ＭＳ Ｐゴシック" panose="020B0600070205080204" pitchFamily="50" charset="-128"/>
              <a:ea typeface="ＭＳ Ｐゴシック" panose="020B0600070205080204" pitchFamily="50" charset="-128"/>
            </a:rPr>
            <a:t>74,962</a:t>
          </a:r>
          <a:r>
            <a:rPr kumimoji="1" lang="ja-JP" altLang="en-US" sz="1300">
              <a:latin typeface="ＭＳ Ｐゴシック" panose="020B0600070205080204" pitchFamily="50" charset="-128"/>
              <a:ea typeface="ＭＳ Ｐゴシック" panose="020B0600070205080204" pitchFamily="50" charset="-128"/>
            </a:rPr>
            <a:t>千円の減額、農林水産業費は財源を伴う農業関連補助事業の減少などにより</a:t>
          </a:r>
          <a:r>
            <a:rPr kumimoji="1" lang="en-US" altLang="ja-JP" sz="1300">
              <a:latin typeface="ＭＳ Ｐゴシック" panose="020B0600070205080204" pitchFamily="50" charset="-128"/>
              <a:ea typeface="ＭＳ Ｐゴシック" panose="020B0600070205080204" pitchFamily="50" charset="-128"/>
            </a:rPr>
            <a:t>25,050</a:t>
          </a:r>
          <a:r>
            <a:rPr kumimoji="1" lang="ja-JP" altLang="en-US" sz="1300">
              <a:latin typeface="ＭＳ Ｐゴシック" panose="020B0600070205080204" pitchFamily="50" charset="-128"/>
              <a:ea typeface="ＭＳ Ｐゴシック" panose="020B0600070205080204" pitchFamily="50" charset="-128"/>
            </a:rPr>
            <a:t>千円の減額、教育費が上里中学校屋内運動場改築事業の皆減などにより</a:t>
          </a:r>
          <a:r>
            <a:rPr kumimoji="1" lang="en-US" altLang="ja-JP" sz="1300">
              <a:latin typeface="ＭＳ Ｐゴシック" panose="020B0600070205080204" pitchFamily="50" charset="-128"/>
              <a:ea typeface="ＭＳ Ｐゴシック" panose="020B0600070205080204" pitchFamily="50" charset="-128"/>
            </a:rPr>
            <a:t>132,391</a:t>
          </a:r>
          <a:r>
            <a:rPr kumimoji="1" lang="ja-JP" altLang="en-US" sz="1300">
              <a:latin typeface="ＭＳ Ｐゴシック" panose="020B0600070205080204" pitchFamily="50" charset="-128"/>
              <a:ea typeface="ＭＳ Ｐゴシック" panose="020B0600070205080204" pitchFamily="50" charset="-128"/>
            </a:rPr>
            <a:t>千円の減額などとなった。</a:t>
          </a:r>
        </a:p>
        <a:p>
          <a:r>
            <a:rPr kumimoji="1" lang="ja-JP" altLang="en-US" sz="1300">
              <a:latin typeface="ＭＳ Ｐゴシック" panose="020B0600070205080204" pitchFamily="50" charset="-128"/>
              <a:ea typeface="ＭＳ Ｐゴシック" panose="020B0600070205080204" pitchFamily="50" charset="-128"/>
            </a:rPr>
            <a:t>　すべての項目について、類似団体の平均値を下回る結果は、上里町の人口に対する財政規模が小さいことを示している。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埼玉県上里町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財政調整基金は、総合振興計画により「標準財政規模費</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を目標とする」としているが、現在は特目基金の積立てを重視している。ここ数年は、実質収支額が大きくなっているため、平成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年度の予算編成においては、具体性を持った見積もりとするよう歳入、歳出ともに厳しい査定を行っている。なお、補正予算にて積立金を増額したことから、実質単年度収支はマイナスとなっている。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埼玉県上里町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全会計を合わせた標準財政規模に対する連結実質赤字比率は</a:t>
          </a:r>
          <a:r>
            <a:rPr kumimoji="1" lang="en-US" altLang="ja-JP" sz="1400">
              <a:latin typeface="ＭＳ ゴシック" pitchFamily="49" charset="-128"/>
              <a:ea typeface="ＭＳ ゴシック" pitchFamily="49" charset="-128"/>
            </a:rPr>
            <a:t>24.59</a:t>
          </a:r>
          <a:r>
            <a:rPr kumimoji="1" lang="ja-JP" altLang="en-US" sz="1400">
              <a:latin typeface="ＭＳ ゴシック" pitchFamily="49" charset="-128"/>
              <a:ea typeface="ＭＳ ゴシック" pitchFamily="49" charset="-128"/>
            </a:rPr>
            <a:t>％の黒字となり、昨年度から</a:t>
          </a:r>
          <a:r>
            <a:rPr kumimoji="1" lang="en-US" altLang="ja-JP" sz="1400">
              <a:latin typeface="ＭＳ ゴシック" pitchFamily="49" charset="-128"/>
              <a:ea typeface="ＭＳ ゴシック" pitchFamily="49" charset="-128"/>
            </a:rPr>
            <a:t>4.63</a:t>
          </a:r>
          <a:r>
            <a:rPr kumimoji="1" lang="ja-JP" altLang="en-US" sz="1400">
              <a:latin typeface="ＭＳ ゴシック" pitchFamily="49" charset="-128"/>
              <a:ea typeface="ＭＳ ゴシック" pitchFamily="49" charset="-128"/>
            </a:rPr>
            <a:t>ポイント下落している。</a:t>
          </a:r>
        </a:p>
        <a:p>
          <a:r>
            <a:rPr kumimoji="1" lang="ja-JP" altLang="en-US" sz="1400">
              <a:latin typeface="ＭＳ ゴシック" pitchFamily="49" charset="-128"/>
              <a:ea typeface="ＭＳ ゴシック" pitchFamily="49" charset="-128"/>
            </a:rPr>
            <a:t>　一般会計については、平成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年度の町税収入の上振れや、上里中学校外構工事費の圧縮などにより、前年度並みの実質収支となった。</a:t>
          </a:r>
        </a:p>
        <a:p>
          <a:r>
            <a:rPr kumimoji="1" lang="ja-JP" altLang="en-US" sz="1400">
              <a:latin typeface="ＭＳ ゴシック" pitchFamily="49" charset="-128"/>
              <a:ea typeface="ＭＳ ゴシック" pitchFamily="49" charset="-128"/>
            </a:rPr>
            <a:t>　国民健康保険特別会計については、社保加入や後期高齢への移行などにより、給付が抑制され、黒字が維持された。</a:t>
          </a:r>
        </a:p>
        <a:p>
          <a:r>
            <a:rPr kumimoji="1" lang="ja-JP" altLang="en-US" sz="1400">
              <a:latin typeface="ＭＳ ゴシック" pitchFamily="49" charset="-128"/>
              <a:ea typeface="ＭＳ ゴシック" pitchFamily="49" charset="-128"/>
            </a:rPr>
            <a:t>　水道事業会計については、平成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の、大口使用者の使用水量減少による大幅な減収の影響が継続している。今後は、管路を含めた水道施設の老朽化対策や、営業収益の減少を見据え、長期的視点による経営健全化計画を検討する必要がある。</a:t>
          </a:r>
        </a:p>
        <a:p>
          <a:r>
            <a:rPr kumimoji="1" lang="ja-JP" altLang="en-US" sz="1400">
              <a:latin typeface="ＭＳ ゴシック" pitchFamily="49" charset="-128"/>
              <a:ea typeface="ＭＳ ゴシック" pitchFamily="49" charset="-128"/>
            </a:rPr>
            <a:t>　その他の特別会計等については、概ね例年並みの比率となっている。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19" zoomScale="85" zoomScaleNormal="85"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10098102</v>
      </c>
      <c r="BO4" s="441"/>
      <c r="BP4" s="441"/>
      <c r="BQ4" s="441"/>
      <c r="BR4" s="441"/>
      <c r="BS4" s="441"/>
      <c r="BT4" s="441"/>
      <c r="BU4" s="442"/>
      <c r="BV4" s="440">
        <v>9922767</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11.3</v>
      </c>
      <c r="CU4" s="622"/>
      <c r="CV4" s="622"/>
      <c r="CW4" s="622"/>
      <c r="CX4" s="622"/>
      <c r="CY4" s="622"/>
      <c r="CZ4" s="622"/>
      <c r="DA4" s="623"/>
      <c r="DB4" s="621">
        <v>13.5</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9350333</v>
      </c>
      <c r="BO5" s="446"/>
      <c r="BP5" s="446"/>
      <c r="BQ5" s="446"/>
      <c r="BR5" s="446"/>
      <c r="BS5" s="446"/>
      <c r="BT5" s="446"/>
      <c r="BU5" s="447"/>
      <c r="BV5" s="445">
        <v>9069643</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85.5</v>
      </c>
      <c r="CU5" s="416"/>
      <c r="CV5" s="416"/>
      <c r="CW5" s="416"/>
      <c r="CX5" s="416"/>
      <c r="CY5" s="416"/>
      <c r="CZ5" s="416"/>
      <c r="DA5" s="417"/>
      <c r="DB5" s="415">
        <v>83</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747769</v>
      </c>
      <c r="BO6" s="446"/>
      <c r="BP6" s="446"/>
      <c r="BQ6" s="446"/>
      <c r="BR6" s="446"/>
      <c r="BS6" s="446"/>
      <c r="BT6" s="446"/>
      <c r="BU6" s="447"/>
      <c r="BV6" s="445">
        <v>853124</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91.7</v>
      </c>
      <c r="CU6" s="596"/>
      <c r="CV6" s="596"/>
      <c r="CW6" s="596"/>
      <c r="CX6" s="596"/>
      <c r="CY6" s="596"/>
      <c r="CZ6" s="596"/>
      <c r="DA6" s="597"/>
      <c r="DB6" s="595">
        <v>88.8</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88</v>
      </c>
      <c r="AV7" s="503"/>
      <c r="AW7" s="503"/>
      <c r="AX7" s="503"/>
      <c r="AY7" s="425" t="s">
        <v>100</v>
      </c>
      <c r="AZ7" s="426"/>
      <c r="BA7" s="426"/>
      <c r="BB7" s="426"/>
      <c r="BC7" s="426"/>
      <c r="BD7" s="426"/>
      <c r="BE7" s="426"/>
      <c r="BF7" s="426"/>
      <c r="BG7" s="426"/>
      <c r="BH7" s="426"/>
      <c r="BI7" s="426"/>
      <c r="BJ7" s="426"/>
      <c r="BK7" s="426"/>
      <c r="BL7" s="426"/>
      <c r="BM7" s="427"/>
      <c r="BN7" s="445">
        <v>67925</v>
      </c>
      <c r="BO7" s="446"/>
      <c r="BP7" s="446"/>
      <c r="BQ7" s="446"/>
      <c r="BR7" s="446"/>
      <c r="BS7" s="446"/>
      <c r="BT7" s="446"/>
      <c r="BU7" s="447"/>
      <c r="BV7" s="445">
        <v>49634</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6009436</v>
      </c>
      <c r="CU7" s="446"/>
      <c r="CV7" s="446"/>
      <c r="CW7" s="446"/>
      <c r="CX7" s="446"/>
      <c r="CY7" s="446"/>
      <c r="CZ7" s="446"/>
      <c r="DA7" s="447"/>
      <c r="DB7" s="445">
        <v>5954518</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679844</v>
      </c>
      <c r="BO8" s="446"/>
      <c r="BP8" s="446"/>
      <c r="BQ8" s="446"/>
      <c r="BR8" s="446"/>
      <c r="BS8" s="446"/>
      <c r="BT8" s="446"/>
      <c r="BU8" s="447"/>
      <c r="BV8" s="445">
        <v>803490</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0.78</v>
      </c>
      <c r="CU8" s="559"/>
      <c r="CV8" s="559"/>
      <c r="CW8" s="559"/>
      <c r="CX8" s="559"/>
      <c r="CY8" s="559"/>
      <c r="CZ8" s="559"/>
      <c r="DA8" s="560"/>
      <c r="DB8" s="558">
        <v>0.78</v>
      </c>
      <c r="DC8" s="559"/>
      <c r="DD8" s="559"/>
      <c r="DE8" s="559"/>
      <c r="DF8" s="559"/>
      <c r="DG8" s="559"/>
      <c r="DH8" s="559"/>
      <c r="DI8" s="560"/>
      <c r="DJ8" s="165"/>
      <c r="DK8" s="165"/>
      <c r="DL8" s="165"/>
      <c r="DM8" s="165"/>
      <c r="DN8" s="165"/>
      <c r="DO8" s="165"/>
    </row>
    <row r="9" spans="1:119" ht="18.75" customHeight="1" thickBot="1">
      <c r="A9" s="166"/>
      <c r="B9" s="584" t="s">
        <v>106</v>
      </c>
      <c r="C9" s="585"/>
      <c r="D9" s="585"/>
      <c r="E9" s="585"/>
      <c r="F9" s="585"/>
      <c r="G9" s="585"/>
      <c r="H9" s="585"/>
      <c r="I9" s="585"/>
      <c r="J9" s="585"/>
      <c r="K9" s="508"/>
      <c r="L9" s="586" t="s">
        <v>107</v>
      </c>
      <c r="M9" s="587"/>
      <c r="N9" s="587"/>
      <c r="O9" s="587"/>
      <c r="P9" s="587"/>
      <c r="Q9" s="588"/>
      <c r="R9" s="589">
        <v>30565</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88</v>
      </c>
      <c r="AV9" s="503"/>
      <c r="AW9" s="503"/>
      <c r="AX9" s="503"/>
      <c r="AY9" s="425" t="s">
        <v>110</v>
      </c>
      <c r="AZ9" s="426"/>
      <c r="BA9" s="426"/>
      <c r="BB9" s="426"/>
      <c r="BC9" s="426"/>
      <c r="BD9" s="426"/>
      <c r="BE9" s="426"/>
      <c r="BF9" s="426"/>
      <c r="BG9" s="426"/>
      <c r="BH9" s="426"/>
      <c r="BI9" s="426"/>
      <c r="BJ9" s="426"/>
      <c r="BK9" s="426"/>
      <c r="BL9" s="426"/>
      <c r="BM9" s="427"/>
      <c r="BN9" s="445">
        <v>-123646</v>
      </c>
      <c r="BO9" s="446"/>
      <c r="BP9" s="446"/>
      <c r="BQ9" s="446"/>
      <c r="BR9" s="446"/>
      <c r="BS9" s="446"/>
      <c r="BT9" s="446"/>
      <c r="BU9" s="447"/>
      <c r="BV9" s="445">
        <v>12355</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11.2</v>
      </c>
      <c r="CU9" s="416"/>
      <c r="CV9" s="416"/>
      <c r="CW9" s="416"/>
      <c r="CX9" s="416"/>
      <c r="CY9" s="416"/>
      <c r="CZ9" s="416"/>
      <c r="DA9" s="417"/>
      <c r="DB9" s="415">
        <v>11</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112</v>
      </c>
      <c r="M10" s="419"/>
      <c r="N10" s="419"/>
      <c r="O10" s="419"/>
      <c r="P10" s="419"/>
      <c r="Q10" s="420"/>
      <c r="R10" s="421">
        <v>30998</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741</v>
      </c>
      <c r="BO10" s="446"/>
      <c r="BP10" s="446"/>
      <c r="BQ10" s="446"/>
      <c r="BR10" s="446"/>
      <c r="BS10" s="446"/>
      <c r="BT10" s="446"/>
      <c r="BU10" s="447"/>
      <c r="BV10" s="445">
        <v>162956</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114</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c r="A12" s="166"/>
      <c r="B12" s="561" t="s">
        <v>124</v>
      </c>
      <c r="C12" s="562"/>
      <c r="D12" s="562"/>
      <c r="E12" s="562"/>
      <c r="F12" s="562"/>
      <c r="G12" s="562"/>
      <c r="H12" s="562"/>
      <c r="I12" s="562"/>
      <c r="J12" s="562"/>
      <c r="K12" s="563"/>
      <c r="L12" s="570" t="s">
        <v>125</v>
      </c>
      <c r="M12" s="571"/>
      <c r="N12" s="571"/>
      <c r="O12" s="571"/>
      <c r="P12" s="571"/>
      <c r="Q12" s="572"/>
      <c r="R12" s="573">
        <v>31227</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96</v>
      </c>
      <c r="AV12" s="503"/>
      <c r="AW12" s="503"/>
      <c r="AX12" s="503"/>
      <c r="AY12" s="425" t="s">
        <v>129</v>
      </c>
      <c r="AZ12" s="426"/>
      <c r="BA12" s="426"/>
      <c r="BB12" s="426"/>
      <c r="BC12" s="426"/>
      <c r="BD12" s="426"/>
      <c r="BE12" s="426"/>
      <c r="BF12" s="426"/>
      <c r="BG12" s="426"/>
      <c r="BH12" s="426"/>
      <c r="BI12" s="426"/>
      <c r="BJ12" s="426"/>
      <c r="BK12" s="426"/>
      <c r="BL12" s="426"/>
      <c r="BM12" s="427"/>
      <c r="BN12" s="445">
        <v>176440</v>
      </c>
      <c r="BO12" s="446"/>
      <c r="BP12" s="446"/>
      <c r="BQ12" s="446"/>
      <c r="BR12" s="446"/>
      <c r="BS12" s="446"/>
      <c r="BT12" s="446"/>
      <c r="BU12" s="447"/>
      <c r="BV12" s="445">
        <v>16810</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131</v>
      </c>
      <c r="CU12" s="559"/>
      <c r="CV12" s="559"/>
      <c r="CW12" s="559"/>
      <c r="CX12" s="559"/>
      <c r="CY12" s="559"/>
      <c r="CZ12" s="559"/>
      <c r="DA12" s="560"/>
      <c r="DB12" s="558" t="s">
        <v>131</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132</v>
      </c>
      <c r="N13" s="546"/>
      <c r="O13" s="546"/>
      <c r="P13" s="546"/>
      <c r="Q13" s="547"/>
      <c r="R13" s="548">
        <v>30037</v>
      </c>
      <c r="S13" s="549"/>
      <c r="T13" s="549"/>
      <c r="U13" s="549"/>
      <c r="V13" s="550"/>
      <c r="W13" s="536" t="s">
        <v>133</v>
      </c>
      <c r="X13" s="458"/>
      <c r="Y13" s="458"/>
      <c r="Z13" s="458"/>
      <c r="AA13" s="458"/>
      <c r="AB13" s="459"/>
      <c r="AC13" s="421">
        <v>978</v>
      </c>
      <c r="AD13" s="422"/>
      <c r="AE13" s="422"/>
      <c r="AF13" s="422"/>
      <c r="AG13" s="423"/>
      <c r="AH13" s="421">
        <v>1007</v>
      </c>
      <c r="AI13" s="422"/>
      <c r="AJ13" s="422"/>
      <c r="AK13" s="422"/>
      <c r="AL13" s="424"/>
      <c r="AM13" s="514" t="s">
        <v>134</v>
      </c>
      <c r="AN13" s="419"/>
      <c r="AO13" s="419"/>
      <c r="AP13" s="419"/>
      <c r="AQ13" s="419"/>
      <c r="AR13" s="419"/>
      <c r="AS13" s="419"/>
      <c r="AT13" s="420"/>
      <c r="AU13" s="502" t="s">
        <v>135</v>
      </c>
      <c r="AV13" s="503"/>
      <c r="AW13" s="503"/>
      <c r="AX13" s="503"/>
      <c r="AY13" s="425" t="s">
        <v>136</v>
      </c>
      <c r="AZ13" s="426"/>
      <c r="BA13" s="426"/>
      <c r="BB13" s="426"/>
      <c r="BC13" s="426"/>
      <c r="BD13" s="426"/>
      <c r="BE13" s="426"/>
      <c r="BF13" s="426"/>
      <c r="BG13" s="426"/>
      <c r="BH13" s="426"/>
      <c r="BI13" s="426"/>
      <c r="BJ13" s="426"/>
      <c r="BK13" s="426"/>
      <c r="BL13" s="426"/>
      <c r="BM13" s="427"/>
      <c r="BN13" s="445">
        <v>-299345</v>
      </c>
      <c r="BO13" s="446"/>
      <c r="BP13" s="446"/>
      <c r="BQ13" s="446"/>
      <c r="BR13" s="446"/>
      <c r="BS13" s="446"/>
      <c r="BT13" s="446"/>
      <c r="BU13" s="447"/>
      <c r="BV13" s="445">
        <v>158501</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6.8</v>
      </c>
      <c r="CU13" s="416"/>
      <c r="CV13" s="416"/>
      <c r="CW13" s="416"/>
      <c r="CX13" s="416"/>
      <c r="CY13" s="416"/>
      <c r="CZ13" s="416"/>
      <c r="DA13" s="417"/>
      <c r="DB13" s="415">
        <v>6.1</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138</v>
      </c>
      <c r="M14" s="579"/>
      <c r="N14" s="579"/>
      <c r="O14" s="579"/>
      <c r="P14" s="579"/>
      <c r="Q14" s="580"/>
      <c r="R14" s="548">
        <v>31259</v>
      </c>
      <c r="S14" s="549"/>
      <c r="T14" s="549"/>
      <c r="U14" s="549"/>
      <c r="V14" s="550"/>
      <c r="W14" s="551"/>
      <c r="X14" s="461"/>
      <c r="Y14" s="461"/>
      <c r="Z14" s="461"/>
      <c r="AA14" s="461"/>
      <c r="AB14" s="462"/>
      <c r="AC14" s="541">
        <v>6.7</v>
      </c>
      <c r="AD14" s="542"/>
      <c r="AE14" s="542"/>
      <c r="AF14" s="542"/>
      <c r="AG14" s="543"/>
      <c r="AH14" s="541">
        <v>6.9</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v>7.6</v>
      </c>
      <c r="CU14" s="553"/>
      <c r="CV14" s="553"/>
      <c r="CW14" s="553"/>
      <c r="CX14" s="553"/>
      <c r="CY14" s="553"/>
      <c r="CZ14" s="553"/>
      <c r="DA14" s="554"/>
      <c r="DB14" s="552">
        <v>25.2</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132</v>
      </c>
      <c r="N15" s="546"/>
      <c r="O15" s="546"/>
      <c r="P15" s="546"/>
      <c r="Q15" s="547"/>
      <c r="R15" s="548">
        <v>30154</v>
      </c>
      <c r="S15" s="549"/>
      <c r="T15" s="549"/>
      <c r="U15" s="549"/>
      <c r="V15" s="550"/>
      <c r="W15" s="536" t="s">
        <v>140</v>
      </c>
      <c r="X15" s="458"/>
      <c r="Y15" s="458"/>
      <c r="Z15" s="458"/>
      <c r="AA15" s="458"/>
      <c r="AB15" s="459"/>
      <c r="AC15" s="421">
        <v>5244</v>
      </c>
      <c r="AD15" s="422"/>
      <c r="AE15" s="422"/>
      <c r="AF15" s="422"/>
      <c r="AG15" s="423"/>
      <c r="AH15" s="421">
        <v>5358</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3607921</v>
      </c>
      <c r="BO15" s="441"/>
      <c r="BP15" s="441"/>
      <c r="BQ15" s="441"/>
      <c r="BR15" s="441"/>
      <c r="BS15" s="441"/>
      <c r="BT15" s="441"/>
      <c r="BU15" s="442"/>
      <c r="BV15" s="440">
        <v>3574040</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1"/>
      <c r="Y16" s="461"/>
      <c r="Z16" s="461"/>
      <c r="AA16" s="461"/>
      <c r="AB16" s="462"/>
      <c r="AC16" s="541">
        <v>35.700000000000003</v>
      </c>
      <c r="AD16" s="542"/>
      <c r="AE16" s="542"/>
      <c r="AF16" s="542"/>
      <c r="AG16" s="543"/>
      <c r="AH16" s="541">
        <v>36.700000000000003</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4596776</v>
      </c>
      <c r="BO16" s="446"/>
      <c r="BP16" s="446"/>
      <c r="BQ16" s="446"/>
      <c r="BR16" s="446"/>
      <c r="BS16" s="446"/>
      <c r="BT16" s="446"/>
      <c r="BU16" s="447"/>
      <c r="BV16" s="445">
        <v>4561359</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146</v>
      </c>
      <c r="N17" s="531"/>
      <c r="O17" s="531"/>
      <c r="P17" s="531"/>
      <c r="Q17" s="532"/>
      <c r="R17" s="533" t="s">
        <v>147</v>
      </c>
      <c r="S17" s="534"/>
      <c r="T17" s="534"/>
      <c r="U17" s="534"/>
      <c r="V17" s="535"/>
      <c r="W17" s="536" t="s">
        <v>148</v>
      </c>
      <c r="X17" s="458"/>
      <c r="Y17" s="458"/>
      <c r="Z17" s="458"/>
      <c r="AA17" s="458"/>
      <c r="AB17" s="459"/>
      <c r="AC17" s="421">
        <v>8467</v>
      </c>
      <c r="AD17" s="422"/>
      <c r="AE17" s="422"/>
      <c r="AF17" s="422"/>
      <c r="AG17" s="423"/>
      <c r="AH17" s="421">
        <v>8238</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4582398</v>
      </c>
      <c r="BO17" s="446"/>
      <c r="BP17" s="446"/>
      <c r="BQ17" s="446"/>
      <c r="BR17" s="446"/>
      <c r="BS17" s="446"/>
      <c r="BT17" s="446"/>
      <c r="BU17" s="447"/>
      <c r="BV17" s="445">
        <v>4545277</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150</v>
      </c>
      <c r="C18" s="508"/>
      <c r="D18" s="508"/>
      <c r="E18" s="509"/>
      <c r="F18" s="509"/>
      <c r="G18" s="509"/>
      <c r="H18" s="509"/>
      <c r="I18" s="509"/>
      <c r="J18" s="509"/>
      <c r="K18" s="509"/>
      <c r="L18" s="510">
        <v>29.18</v>
      </c>
      <c r="M18" s="510"/>
      <c r="N18" s="510"/>
      <c r="O18" s="510"/>
      <c r="P18" s="510"/>
      <c r="Q18" s="510"/>
      <c r="R18" s="511"/>
      <c r="S18" s="511"/>
      <c r="T18" s="511"/>
      <c r="U18" s="511"/>
      <c r="V18" s="512"/>
      <c r="W18" s="526"/>
      <c r="X18" s="527"/>
      <c r="Y18" s="527"/>
      <c r="Z18" s="527"/>
      <c r="AA18" s="527"/>
      <c r="AB18" s="537"/>
      <c r="AC18" s="409">
        <v>57.6</v>
      </c>
      <c r="AD18" s="410"/>
      <c r="AE18" s="410"/>
      <c r="AF18" s="410"/>
      <c r="AG18" s="513"/>
      <c r="AH18" s="409">
        <v>56.4</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5206207</v>
      </c>
      <c r="BO18" s="446"/>
      <c r="BP18" s="446"/>
      <c r="BQ18" s="446"/>
      <c r="BR18" s="446"/>
      <c r="BS18" s="446"/>
      <c r="BT18" s="446"/>
      <c r="BU18" s="447"/>
      <c r="BV18" s="445">
        <v>4931096</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152</v>
      </c>
      <c r="C19" s="508"/>
      <c r="D19" s="508"/>
      <c r="E19" s="509"/>
      <c r="F19" s="509"/>
      <c r="G19" s="509"/>
      <c r="H19" s="509"/>
      <c r="I19" s="509"/>
      <c r="J19" s="509"/>
      <c r="K19" s="509"/>
      <c r="L19" s="515">
        <v>1047</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7468698</v>
      </c>
      <c r="BO19" s="446"/>
      <c r="BP19" s="446"/>
      <c r="BQ19" s="446"/>
      <c r="BR19" s="446"/>
      <c r="BS19" s="446"/>
      <c r="BT19" s="446"/>
      <c r="BU19" s="447"/>
      <c r="BV19" s="445">
        <v>7232852</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154</v>
      </c>
      <c r="C20" s="508"/>
      <c r="D20" s="508"/>
      <c r="E20" s="509"/>
      <c r="F20" s="509"/>
      <c r="G20" s="509"/>
      <c r="H20" s="509"/>
      <c r="I20" s="509"/>
      <c r="J20" s="509"/>
      <c r="K20" s="509"/>
      <c r="L20" s="515">
        <v>11225</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8176470</v>
      </c>
      <c r="BO23" s="446"/>
      <c r="BP23" s="446"/>
      <c r="BQ23" s="446"/>
      <c r="BR23" s="446"/>
      <c r="BS23" s="446"/>
      <c r="BT23" s="446"/>
      <c r="BU23" s="447"/>
      <c r="BV23" s="445">
        <v>8394605</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163</v>
      </c>
      <c r="F24" s="419"/>
      <c r="G24" s="419"/>
      <c r="H24" s="419"/>
      <c r="I24" s="419"/>
      <c r="J24" s="419"/>
      <c r="K24" s="420"/>
      <c r="L24" s="421">
        <v>1</v>
      </c>
      <c r="M24" s="422"/>
      <c r="N24" s="422"/>
      <c r="O24" s="422"/>
      <c r="P24" s="423"/>
      <c r="Q24" s="421">
        <v>6930</v>
      </c>
      <c r="R24" s="422"/>
      <c r="S24" s="422"/>
      <c r="T24" s="422"/>
      <c r="U24" s="422"/>
      <c r="V24" s="423"/>
      <c r="W24" s="487"/>
      <c r="X24" s="478"/>
      <c r="Y24" s="479"/>
      <c r="Z24" s="418" t="s">
        <v>164</v>
      </c>
      <c r="AA24" s="419"/>
      <c r="AB24" s="419"/>
      <c r="AC24" s="419"/>
      <c r="AD24" s="419"/>
      <c r="AE24" s="419"/>
      <c r="AF24" s="419"/>
      <c r="AG24" s="420"/>
      <c r="AH24" s="421">
        <v>145</v>
      </c>
      <c r="AI24" s="422"/>
      <c r="AJ24" s="422"/>
      <c r="AK24" s="422"/>
      <c r="AL24" s="423"/>
      <c r="AM24" s="421">
        <v>418470</v>
      </c>
      <c r="AN24" s="422"/>
      <c r="AO24" s="422"/>
      <c r="AP24" s="422"/>
      <c r="AQ24" s="422"/>
      <c r="AR24" s="423"/>
      <c r="AS24" s="421">
        <v>2886</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7864133</v>
      </c>
      <c r="BO24" s="446"/>
      <c r="BP24" s="446"/>
      <c r="BQ24" s="446"/>
      <c r="BR24" s="446"/>
      <c r="BS24" s="446"/>
      <c r="BT24" s="446"/>
      <c r="BU24" s="447"/>
      <c r="BV24" s="445">
        <v>8048520</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166</v>
      </c>
      <c r="F25" s="419"/>
      <c r="G25" s="419"/>
      <c r="H25" s="419"/>
      <c r="I25" s="419"/>
      <c r="J25" s="419"/>
      <c r="K25" s="420"/>
      <c r="L25" s="421">
        <v>1</v>
      </c>
      <c r="M25" s="422"/>
      <c r="N25" s="422"/>
      <c r="O25" s="422"/>
      <c r="P25" s="423"/>
      <c r="Q25" s="421">
        <v>5760</v>
      </c>
      <c r="R25" s="422"/>
      <c r="S25" s="422"/>
      <c r="T25" s="422"/>
      <c r="U25" s="422"/>
      <c r="V25" s="423"/>
      <c r="W25" s="487"/>
      <c r="X25" s="478"/>
      <c r="Y25" s="479"/>
      <c r="Z25" s="418" t="s">
        <v>167</v>
      </c>
      <c r="AA25" s="419"/>
      <c r="AB25" s="419"/>
      <c r="AC25" s="419"/>
      <c r="AD25" s="419"/>
      <c r="AE25" s="419"/>
      <c r="AF25" s="419"/>
      <c r="AG25" s="420"/>
      <c r="AH25" s="421" t="s">
        <v>168</v>
      </c>
      <c r="AI25" s="422"/>
      <c r="AJ25" s="422"/>
      <c r="AK25" s="422"/>
      <c r="AL25" s="423"/>
      <c r="AM25" s="421" t="s">
        <v>122</v>
      </c>
      <c r="AN25" s="422"/>
      <c r="AO25" s="422"/>
      <c r="AP25" s="422"/>
      <c r="AQ25" s="422"/>
      <c r="AR25" s="423"/>
      <c r="AS25" s="421" t="s">
        <v>169</v>
      </c>
      <c r="AT25" s="422"/>
      <c r="AU25" s="422"/>
      <c r="AV25" s="422"/>
      <c r="AW25" s="422"/>
      <c r="AX25" s="424"/>
      <c r="AY25" s="437" t="s">
        <v>170</v>
      </c>
      <c r="AZ25" s="438"/>
      <c r="BA25" s="438"/>
      <c r="BB25" s="438"/>
      <c r="BC25" s="438"/>
      <c r="BD25" s="438"/>
      <c r="BE25" s="438"/>
      <c r="BF25" s="438"/>
      <c r="BG25" s="438"/>
      <c r="BH25" s="438"/>
      <c r="BI25" s="438"/>
      <c r="BJ25" s="438"/>
      <c r="BK25" s="438"/>
      <c r="BL25" s="438"/>
      <c r="BM25" s="439"/>
      <c r="BN25" s="440">
        <v>645218</v>
      </c>
      <c r="BO25" s="441"/>
      <c r="BP25" s="441"/>
      <c r="BQ25" s="441"/>
      <c r="BR25" s="441"/>
      <c r="BS25" s="441"/>
      <c r="BT25" s="441"/>
      <c r="BU25" s="442"/>
      <c r="BV25" s="440">
        <v>737689</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171</v>
      </c>
      <c r="F26" s="419"/>
      <c r="G26" s="419"/>
      <c r="H26" s="419"/>
      <c r="I26" s="419"/>
      <c r="J26" s="419"/>
      <c r="K26" s="420"/>
      <c r="L26" s="421">
        <v>1</v>
      </c>
      <c r="M26" s="422"/>
      <c r="N26" s="422"/>
      <c r="O26" s="422"/>
      <c r="P26" s="423"/>
      <c r="Q26" s="421">
        <v>5538</v>
      </c>
      <c r="R26" s="422"/>
      <c r="S26" s="422"/>
      <c r="T26" s="422"/>
      <c r="U26" s="422"/>
      <c r="V26" s="423"/>
      <c r="W26" s="487"/>
      <c r="X26" s="478"/>
      <c r="Y26" s="479"/>
      <c r="Z26" s="418" t="s">
        <v>172</v>
      </c>
      <c r="AA26" s="500"/>
      <c r="AB26" s="500"/>
      <c r="AC26" s="500"/>
      <c r="AD26" s="500"/>
      <c r="AE26" s="500"/>
      <c r="AF26" s="500"/>
      <c r="AG26" s="501"/>
      <c r="AH26" s="421">
        <v>1</v>
      </c>
      <c r="AI26" s="422"/>
      <c r="AJ26" s="422"/>
      <c r="AK26" s="422"/>
      <c r="AL26" s="423"/>
      <c r="AM26" s="421" t="s">
        <v>173</v>
      </c>
      <c r="AN26" s="422"/>
      <c r="AO26" s="422"/>
      <c r="AP26" s="422"/>
      <c r="AQ26" s="422"/>
      <c r="AR26" s="423"/>
      <c r="AS26" s="421" t="s">
        <v>173</v>
      </c>
      <c r="AT26" s="422"/>
      <c r="AU26" s="422"/>
      <c r="AV26" s="422"/>
      <c r="AW26" s="422"/>
      <c r="AX26" s="424"/>
      <c r="AY26" s="454" t="s">
        <v>174</v>
      </c>
      <c r="AZ26" s="455"/>
      <c r="BA26" s="455"/>
      <c r="BB26" s="455"/>
      <c r="BC26" s="455"/>
      <c r="BD26" s="455"/>
      <c r="BE26" s="455"/>
      <c r="BF26" s="455"/>
      <c r="BG26" s="455"/>
      <c r="BH26" s="455"/>
      <c r="BI26" s="455"/>
      <c r="BJ26" s="455"/>
      <c r="BK26" s="455"/>
      <c r="BL26" s="455"/>
      <c r="BM26" s="456"/>
      <c r="BN26" s="445" t="s">
        <v>122</v>
      </c>
      <c r="BO26" s="446"/>
      <c r="BP26" s="446"/>
      <c r="BQ26" s="446"/>
      <c r="BR26" s="446"/>
      <c r="BS26" s="446"/>
      <c r="BT26" s="446"/>
      <c r="BU26" s="447"/>
      <c r="BV26" s="445" t="s">
        <v>131</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175</v>
      </c>
      <c r="F27" s="419"/>
      <c r="G27" s="419"/>
      <c r="H27" s="419"/>
      <c r="I27" s="419"/>
      <c r="J27" s="419"/>
      <c r="K27" s="420"/>
      <c r="L27" s="421">
        <v>1</v>
      </c>
      <c r="M27" s="422"/>
      <c r="N27" s="422"/>
      <c r="O27" s="422"/>
      <c r="P27" s="423"/>
      <c r="Q27" s="421">
        <v>3110</v>
      </c>
      <c r="R27" s="422"/>
      <c r="S27" s="422"/>
      <c r="T27" s="422"/>
      <c r="U27" s="422"/>
      <c r="V27" s="423"/>
      <c r="W27" s="487"/>
      <c r="X27" s="478"/>
      <c r="Y27" s="479"/>
      <c r="Z27" s="418" t="s">
        <v>176</v>
      </c>
      <c r="AA27" s="419"/>
      <c r="AB27" s="419"/>
      <c r="AC27" s="419"/>
      <c r="AD27" s="419"/>
      <c r="AE27" s="419"/>
      <c r="AF27" s="419"/>
      <c r="AG27" s="420"/>
      <c r="AH27" s="421">
        <v>3</v>
      </c>
      <c r="AI27" s="422"/>
      <c r="AJ27" s="422"/>
      <c r="AK27" s="422"/>
      <c r="AL27" s="423"/>
      <c r="AM27" s="421">
        <v>12522</v>
      </c>
      <c r="AN27" s="422"/>
      <c r="AO27" s="422"/>
      <c r="AP27" s="422"/>
      <c r="AQ27" s="422"/>
      <c r="AR27" s="423"/>
      <c r="AS27" s="421">
        <v>4174</v>
      </c>
      <c r="AT27" s="422"/>
      <c r="AU27" s="422"/>
      <c r="AV27" s="422"/>
      <c r="AW27" s="422"/>
      <c r="AX27" s="424"/>
      <c r="AY27" s="451" t="s">
        <v>177</v>
      </c>
      <c r="AZ27" s="452"/>
      <c r="BA27" s="452"/>
      <c r="BB27" s="452"/>
      <c r="BC27" s="452"/>
      <c r="BD27" s="452"/>
      <c r="BE27" s="452"/>
      <c r="BF27" s="452"/>
      <c r="BG27" s="452"/>
      <c r="BH27" s="452"/>
      <c r="BI27" s="452"/>
      <c r="BJ27" s="452"/>
      <c r="BK27" s="452"/>
      <c r="BL27" s="452"/>
      <c r="BM27" s="453"/>
      <c r="BN27" s="448">
        <v>201379</v>
      </c>
      <c r="BO27" s="449"/>
      <c r="BP27" s="449"/>
      <c r="BQ27" s="449"/>
      <c r="BR27" s="449"/>
      <c r="BS27" s="449"/>
      <c r="BT27" s="449"/>
      <c r="BU27" s="450"/>
      <c r="BV27" s="448">
        <v>201379</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178</v>
      </c>
      <c r="F28" s="419"/>
      <c r="G28" s="419"/>
      <c r="H28" s="419"/>
      <c r="I28" s="419"/>
      <c r="J28" s="419"/>
      <c r="K28" s="420"/>
      <c r="L28" s="421">
        <v>1</v>
      </c>
      <c r="M28" s="422"/>
      <c r="N28" s="422"/>
      <c r="O28" s="422"/>
      <c r="P28" s="423"/>
      <c r="Q28" s="421">
        <v>2530</v>
      </c>
      <c r="R28" s="422"/>
      <c r="S28" s="422"/>
      <c r="T28" s="422"/>
      <c r="U28" s="422"/>
      <c r="V28" s="423"/>
      <c r="W28" s="487"/>
      <c r="X28" s="478"/>
      <c r="Y28" s="479"/>
      <c r="Z28" s="418" t="s">
        <v>179</v>
      </c>
      <c r="AA28" s="419"/>
      <c r="AB28" s="419"/>
      <c r="AC28" s="419"/>
      <c r="AD28" s="419"/>
      <c r="AE28" s="419"/>
      <c r="AF28" s="419"/>
      <c r="AG28" s="420"/>
      <c r="AH28" s="421" t="s">
        <v>122</v>
      </c>
      <c r="AI28" s="422"/>
      <c r="AJ28" s="422"/>
      <c r="AK28" s="422"/>
      <c r="AL28" s="423"/>
      <c r="AM28" s="421" t="s">
        <v>122</v>
      </c>
      <c r="AN28" s="422"/>
      <c r="AO28" s="422"/>
      <c r="AP28" s="422"/>
      <c r="AQ28" s="422"/>
      <c r="AR28" s="423"/>
      <c r="AS28" s="421" t="s">
        <v>122</v>
      </c>
      <c r="AT28" s="422"/>
      <c r="AU28" s="422"/>
      <c r="AV28" s="422"/>
      <c r="AW28" s="422"/>
      <c r="AX28" s="424"/>
      <c r="AY28" s="428" t="s">
        <v>180</v>
      </c>
      <c r="AZ28" s="429"/>
      <c r="BA28" s="429"/>
      <c r="BB28" s="430"/>
      <c r="BC28" s="437" t="s">
        <v>42</v>
      </c>
      <c r="BD28" s="438"/>
      <c r="BE28" s="438"/>
      <c r="BF28" s="438"/>
      <c r="BG28" s="438"/>
      <c r="BH28" s="438"/>
      <c r="BI28" s="438"/>
      <c r="BJ28" s="438"/>
      <c r="BK28" s="438"/>
      <c r="BL28" s="438"/>
      <c r="BM28" s="439"/>
      <c r="BN28" s="440">
        <v>996544</v>
      </c>
      <c r="BO28" s="441"/>
      <c r="BP28" s="441"/>
      <c r="BQ28" s="441"/>
      <c r="BR28" s="441"/>
      <c r="BS28" s="441"/>
      <c r="BT28" s="441"/>
      <c r="BU28" s="442"/>
      <c r="BV28" s="440">
        <v>1172243</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181</v>
      </c>
      <c r="F29" s="419"/>
      <c r="G29" s="419"/>
      <c r="H29" s="419"/>
      <c r="I29" s="419"/>
      <c r="J29" s="419"/>
      <c r="K29" s="420"/>
      <c r="L29" s="421">
        <v>12</v>
      </c>
      <c r="M29" s="422"/>
      <c r="N29" s="422"/>
      <c r="O29" s="422"/>
      <c r="P29" s="423"/>
      <c r="Q29" s="421">
        <v>2220</v>
      </c>
      <c r="R29" s="422"/>
      <c r="S29" s="422"/>
      <c r="T29" s="422"/>
      <c r="U29" s="422"/>
      <c r="V29" s="423"/>
      <c r="W29" s="488"/>
      <c r="X29" s="489"/>
      <c r="Y29" s="490"/>
      <c r="Z29" s="418" t="s">
        <v>182</v>
      </c>
      <c r="AA29" s="419"/>
      <c r="AB29" s="419"/>
      <c r="AC29" s="419"/>
      <c r="AD29" s="419"/>
      <c r="AE29" s="419"/>
      <c r="AF29" s="419"/>
      <c r="AG29" s="420"/>
      <c r="AH29" s="421">
        <v>148</v>
      </c>
      <c r="AI29" s="422"/>
      <c r="AJ29" s="422"/>
      <c r="AK29" s="422"/>
      <c r="AL29" s="423"/>
      <c r="AM29" s="421">
        <v>430992</v>
      </c>
      <c r="AN29" s="422"/>
      <c r="AO29" s="422"/>
      <c r="AP29" s="422"/>
      <c r="AQ29" s="422"/>
      <c r="AR29" s="423"/>
      <c r="AS29" s="421">
        <v>2912</v>
      </c>
      <c r="AT29" s="422"/>
      <c r="AU29" s="422"/>
      <c r="AV29" s="422"/>
      <c r="AW29" s="422"/>
      <c r="AX29" s="424"/>
      <c r="AY29" s="431"/>
      <c r="AZ29" s="432"/>
      <c r="BA29" s="432"/>
      <c r="BB29" s="433"/>
      <c r="BC29" s="425" t="s">
        <v>183</v>
      </c>
      <c r="BD29" s="426"/>
      <c r="BE29" s="426"/>
      <c r="BF29" s="426"/>
      <c r="BG29" s="426"/>
      <c r="BH29" s="426"/>
      <c r="BI29" s="426"/>
      <c r="BJ29" s="426"/>
      <c r="BK29" s="426"/>
      <c r="BL29" s="426"/>
      <c r="BM29" s="427"/>
      <c r="BN29" s="445">
        <v>800907</v>
      </c>
      <c r="BO29" s="446"/>
      <c r="BP29" s="446"/>
      <c r="BQ29" s="446"/>
      <c r="BR29" s="446"/>
      <c r="BS29" s="446"/>
      <c r="BT29" s="446"/>
      <c r="BU29" s="447"/>
      <c r="BV29" s="445">
        <v>750531</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184</v>
      </c>
      <c r="X30" s="498"/>
      <c r="Y30" s="498"/>
      <c r="Z30" s="498"/>
      <c r="AA30" s="498"/>
      <c r="AB30" s="498"/>
      <c r="AC30" s="498"/>
      <c r="AD30" s="498"/>
      <c r="AE30" s="498"/>
      <c r="AF30" s="498"/>
      <c r="AG30" s="499"/>
      <c r="AH30" s="409">
        <v>99.1</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1948989</v>
      </c>
      <c r="BO30" s="449"/>
      <c r="BP30" s="449"/>
      <c r="BQ30" s="449"/>
      <c r="BR30" s="449"/>
      <c r="BS30" s="449"/>
      <c r="BT30" s="449"/>
      <c r="BU30" s="450"/>
      <c r="BV30" s="448">
        <v>1379849</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191</v>
      </c>
      <c r="D33" s="408"/>
      <c r="E33" s="407" t="s">
        <v>192</v>
      </c>
      <c r="F33" s="407"/>
      <c r="G33" s="407"/>
      <c r="H33" s="407"/>
      <c r="I33" s="407"/>
      <c r="J33" s="407"/>
      <c r="K33" s="407"/>
      <c r="L33" s="407"/>
      <c r="M33" s="407"/>
      <c r="N33" s="407"/>
      <c r="O33" s="407"/>
      <c r="P33" s="407"/>
      <c r="Q33" s="407"/>
      <c r="R33" s="407"/>
      <c r="S33" s="407"/>
      <c r="T33" s="195"/>
      <c r="U33" s="408" t="s">
        <v>193</v>
      </c>
      <c r="V33" s="408"/>
      <c r="W33" s="407" t="s">
        <v>194</v>
      </c>
      <c r="X33" s="407"/>
      <c r="Y33" s="407"/>
      <c r="Z33" s="407"/>
      <c r="AA33" s="407"/>
      <c r="AB33" s="407"/>
      <c r="AC33" s="407"/>
      <c r="AD33" s="407"/>
      <c r="AE33" s="407"/>
      <c r="AF33" s="407"/>
      <c r="AG33" s="407"/>
      <c r="AH33" s="407"/>
      <c r="AI33" s="407"/>
      <c r="AJ33" s="407"/>
      <c r="AK33" s="407"/>
      <c r="AL33" s="195"/>
      <c r="AM33" s="408" t="s">
        <v>191</v>
      </c>
      <c r="AN33" s="408"/>
      <c r="AO33" s="407" t="s">
        <v>192</v>
      </c>
      <c r="AP33" s="407"/>
      <c r="AQ33" s="407"/>
      <c r="AR33" s="407"/>
      <c r="AS33" s="407"/>
      <c r="AT33" s="407"/>
      <c r="AU33" s="407"/>
      <c r="AV33" s="407"/>
      <c r="AW33" s="407"/>
      <c r="AX33" s="407"/>
      <c r="AY33" s="407"/>
      <c r="AZ33" s="407"/>
      <c r="BA33" s="407"/>
      <c r="BB33" s="407"/>
      <c r="BC33" s="407"/>
      <c r="BD33" s="196"/>
      <c r="BE33" s="407" t="s">
        <v>195</v>
      </c>
      <c r="BF33" s="407"/>
      <c r="BG33" s="407" t="s">
        <v>196</v>
      </c>
      <c r="BH33" s="407"/>
      <c r="BI33" s="407"/>
      <c r="BJ33" s="407"/>
      <c r="BK33" s="407"/>
      <c r="BL33" s="407"/>
      <c r="BM33" s="407"/>
      <c r="BN33" s="407"/>
      <c r="BO33" s="407"/>
      <c r="BP33" s="407"/>
      <c r="BQ33" s="407"/>
      <c r="BR33" s="407"/>
      <c r="BS33" s="407"/>
      <c r="BT33" s="407"/>
      <c r="BU33" s="407"/>
      <c r="BV33" s="196"/>
      <c r="BW33" s="408" t="s">
        <v>195</v>
      </c>
      <c r="BX33" s="408"/>
      <c r="BY33" s="407" t="s">
        <v>197</v>
      </c>
      <c r="BZ33" s="407"/>
      <c r="CA33" s="407"/>
      <c r="CB33" s="407"/>
      <c r="CC33" s="407"/>
      <c r="CD33" s="407"/>
      <c r="CE33" s="407"/>
      <c r="CF33" s="407"/>
      <c r="CG33" s="407"/>
      <c r="CH33" s="407"/>
      <c r="CI33" s="407"/>
      <c r="CJ33" s="407"/>
      <c r="CK33" s="407"/>
      <c r="CL33" s="407"/>
      <c r="CM33" s="407"/>
      <c r="CN33" s="195"/>
      <c r="CO33" s="408" t="s">
        <v>191</v>
      </c>
      <c r="CP33" s="408"/>
      <c r="CQ33" s="407" t="s">
        <v>198</v>
      </c>
      <c r="CR33" s="407"/>
      <c r="CS33" s="407"/>
      <c r="CT33" s="407"/>
      <c r="CU33" s="407"/>
      <c r="CV33" s="407"/>
      <c r="CW33" s="407"/>
      <c r="CX33" s="407"/>
      <c r="CY33" s="407"/>
      <c r="CZ33" s="407"/>
      <c r="DA33" s="407"/>
      <c r="DB33" s="407"/>
      <c r="DC33" s="407"/>
      <c r="DD33" s="407"/>
      <c r="DE33" s="407"/>
      <c r="DF33" s="195"/>
      <c r="DG33" s="406" t="s">
        <v>199</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5</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IF('各会計、関係団体の財政状況及び健全化判断比率'!B33="","",'各会計、関係団体の財政状況及び健全化判断比率'!B33)</f>
        <v>農業集落排水事業特別会計</v>
      </c>
      <c r="BH34" s="403"/>
      <c r="BI34" s="403"/>
      <c r="BJ34" s="403"/>
      <c r="BK34" s="403"/>
      <c r="BL34" s="403"/>
      <c r="BM34" s="403"/>
      <c r="BN34" s="403"/>
      <c r="BO34" s="403"/>
      <c r="BP34" s="403"/>
      <c r="BQ34" s="403"/>
      <c r="BR34" s="403"/>
      <c r="BS34" s="403"/>
      <c r="BT34" s="403"/>
      <c r="BU34" s="403"/>
      <c r="BV34" s="193"/>
      <c r="BW34" s="404">
        <f>IF(BY34="","",MAX(C34:D43,U34:V43,AM34:AN43,BE34:BF43)+1)</f>
        <v>8</v>
      </c>
      <c r="BX34" s="404"/>
      <c r="BY34" s="403" t="str">
        <f>IF('各会計、関係団体の財政状況及び健全化判断比率'!B68="","",'各会計、関係団体の財政状況及び健全化判断比率'!B68)</f>
        <v>児玉郡市広域市町村圏組合</v>
      </c>
      <c r="BZ34" s="403"/>
      <c r="CA34" s="403"/>
      <c r="CB34" s="403"/>
      <c r="CC34" s="403"/>
      <c r="CD34" s="403"/>
      <c r="CE34" s="403"/>
      <c r="CF34" s="403"/>
      <c r="CG34" s="403"/>
      <c r="CH34" s="403"/>
      <c r="CI34" s="403"/>
      <c r="CJ34" s="403"/>
      <c r="CK34" s="403"/>
      <c r="CL34" s="403"/>
      <c r="CM34" s="403"/>
      <c r="CN34" s="193"/>
      <c r="CO34" s="404">
        <f>IF(CQ34="","",MAX(C34:D43,U34:V43,AM34:AN43,BE34:BF43,BW34:BX43)+1)</f>
        <v>15</v>
      </c>
      <c r="CP34" s="404"/>
      <c r="CQ34" s="403" t="str">
        <f>IF('各会計、関係団体の財政状況及び健全化判断比率'!BS7="","",'各会計、関係団体の財政状況及び健全化判断比率'!BS7)</f>
        <v>上里町土地開発公社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f t="shared" ref="AM35:AM43" si="0">IF(AO35="","",AM34+1)</f>
        <v>6</v>
      </c>
      <c r="AN35" s="404"/>
      <c r="AO35" s="403" t="str">
        <f>IF('各会計、関係団体の財政状況及び健全化判断比率'!B32="","",'各会計、関係団体の財政状況及び健全化判断比率'!B32)</f>
        <v>下水道事業会計</v>
      </c>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9</v>
      </c>
      <c r="BX35" s="404"/>
      <c r="BY35" s="403" t="str">
        <f>IF('各会計、関係団体の財政状況及び健全化判断比率'!B69="","",'各会計、関係団体の財政状況及び健全化判断比率'!B69)</f>
        <v>本庄上里学校給食センター</v>
      </c>
      <c r="BZ35" s="403"/>
      <c r="CA35" s="403"/>
      <c r="CB35" s="403"/>
      <c r="CC35" s="403"/>
      <c r="CD35" s="403"/>
      <c r="CE35" s="403"/>
      <c r="CF35" s="403"/>
      <c r="CG35" s="403"/>
      <c r="CH35" s="403"/>
      <c r="CI35" s="403"/>
      <c r="CJ35" s="403"/>
      <c r="CK35" s="403"/>
      <c r="CL35" s="403"/>
      <c r="CM35" s="403"/>
      <c r="CN35" s="193"/>
      <c r="CO35" s="404">
        <f t="shared" ref="CO35:CO43" si="3">IF(CQ35="","",CO34+1)</f>
        <v>16</v>
      </c>
      <c r="CP35" s="404"/>
      <c r="CQ35" s="403" t="str">
        <f>IF('各会計、関係団体の財政状況及び健全化判断比率'!BS8="","",'各会計、関係団体の財政状況及び健全化判断比率'!BS8)</f>
        <v>上里町勤労文化協会</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10</v>
      </c>
      <c r="BX36" s="404"/>
      <c r="BY36" s="403" t="str">
        <f>IF('各会計、関係団体の財政状況及び健全化判断比率'!B70="","",'各会計、関係団体の財政状況及び健全化判断比率'!B70)</f>
        <v>埼玉県後期高齢者医療広域連合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11</v>
      </c>
      <c r="BX37" s="404"/>
      <c r="BY37" s="403" t="str">
        <f>IF('各会計、関係団体の財政状況及び健全化判断比率'!B71="","",'各会計、関係団体の財政状況及び健全化判断比率'!B71)</f>
        <v>埼玉県後期高齢者医療広域連合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12</v>
      </c>
      <c r="BX38" s="404"/>
      <c r="BY38" s="403" t="str">
        <f>IF('各会計、関係団体の財政状況及び健全化判断比率'!B72="","",'各会計、関係団体の財政状況及び健全化判断比率'!B72)</f>
        <v>埼玉県市町村総合事務組合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13</v>
      </c>
      <c r="BX39" s="404"/>
      <c r="BY39" s="403" t="str">
        <f>IF('各会計、関係団体の財政状況及び健全化判断比率'!B73="","",'各会計、関係団体の財政状況及び健全化判断比率'!B73)</f>
        <v>埼玉県市町村総合事務組合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14</v>
      </c>
      <c r="BX40" s="404"/>
      <c r="BY40" s="403" t="str">
        <f>IF('各会計、関係団体の財政状況及び健全化判断比率'!B74="","",'各会計、関係団体の財政状況及び健全化判断比率'!B74)</f>
        <v>彩の国さいたま人づくり広域連合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204</v>
      </c>
    </row>
    <row r="50" spans="5:5">
      <c r="E50" s="167" t="s">
        <v>205</v>
      </c>
    </row>
    <row r="51" spans="5:5">
      <c r="E51" s="167" t="s">
        <v>206</v>
      </c>
    </row>
    <row r="52" spans="5:5">
      <c r="E52" s="167" t="s">
        <v>207</v>
      </c>
    </row>
    <row r="53" spans="5:5">
      <c r="E53" s="167" t="s">
        <v>208</v>
      </c>
    </row>
    <row r="54" spans="5:5"/>
    <row r="55" spans="5:5"/>
    <row r="56" spans="5:5"/>
    <row r="57" spans="5:5" hidden="1"/>
    <row r="58" spans="5:5" hidden="1"/>
    <row r="59" spans="5:5" hidden="1"/>
  </sheetData>
  <sheetProtection algorithmName="SHA-512" hashValue="FDSJU42nfqYpxA2w0QGJ2/PGegqBcg7RCOcgLXQoV2crMJAH32egCJTxIO7BYNvbVYNvPzf6EwIYXwXtpaCRFQ==" saltValue="hG9Kbl3cZWaoUjPr/O+D6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3"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c r="A34" s="22"/>
      <c r="B34" s="31"/>
      <c r="C34" s="1224" t="s">
        <v>555</v>
      </c>
      <c r="D34" s="1224"/>
      <c r="E34" s="1225"/>
      <c r="F34" s="32">
        <v>9.58</v>
      </c>
      <c r="G34" s="33">
        <v>9.76</v>
      </c>
      <c r="H34" s="33">
        <v>13.22</v>
      </c>
      <c r="I34" s="33">
        <v>13.49</v>
      </c>
      <c r="J34" s="34">
        <v>11.31</v>
      </c>
      <c r="K34" s="22"/>
      <c r="L34" s="22"/>
      <c r="M34" s="22"/>
      <c r="N34" s="22"/>
      <c r="O34" s="22"/>
      <c r="P34" s="22"/>
    </row>
    <row r="35" spans="1:16" ht="39" customHeight="1">
      <c r="A35" s="22"/>
      <c r="B35" s="35"/>
      <c r="C35" s="1218" t="s">
        <v>556</v>
      </c>
      <c r="D35" s="1219"/>
      <c r="E35" s="1220"/>
      <c r="F35" s="36">
        <v>12.19</v>
      </c>
      <c r="G35" s="37">
        <v>6.33</v>
      </c>
      <c r="H35" s="37">
        <v>4.17</v>
      </c>
      <c r="I35" s="37">
        <v>7.03</v>
      </c>
      <c r="J35" s="38">
        <v>5.62</v>
      </c>
      <c r="K35" s="22"/>
      <c r="L35" s="22"/>
      <c r="M35" s="22"/>
      <c r="N35" s="22"/>
      <c r="O35" s="22"/>
      <c r="P35" s="22"/>
    </row>
    <row r="36" spans="1:16" ht="39" customHeight="1">
      <c r="A36" s="22"/>
      <c r="B36" s="35"/>
      <c r="C36" s="1218" t="s">
        <v>557</v>
      </c>
      <c r="D36" s="1219"/>
      <c r="E36" s="1220"/>
      <c r="F36" s="36">
        <v>4.21</v>
      </c>
      <c r="G36" s="37">
        <v>3.96</v>
      </c>
      <c r="H36" s="37">
        <v>4.88</v>
      </c>
      <c r="I36" s="37">
        <v>5.74</v>
      </c>
      <c r="J36" s="38">
        <v>4.7699999999999996</v>
      </c>
      <c r="K36" s="22"/>
      <c r="L36" s="22"/>
      <c r="M36" s="22"/>
      <c r="N36" s="22"/>
      <c r="O36" s="22"/>
      <c r="P36" s="22"/>
    </row>
    <row r="37" spans="1:16" ht="39" customHeight="1">
      <c r="A37" s="22"/>
      <c r="B37" s="35"/>
      <c r="C37" s="1218" t="s">
        <v>558</v>
      </c>
      <c r="D37" s="1219"/>
      <c r="E37" s="1220"/>
      <c r="F37" s="36">
        <v>0.48</v>
      </c>
      <c r="G37" s="37">
        <v>0.97</v>
      </c>
      <c r="H37" s="37">
        <v>1.39</v>
      </c>
      <c r="I37" s="37">
        <v>1.73</v>
      </c>
      <c r="J37" s="38">
        <v>1.46</v>
      </c>
      <c r="K37" s="22"/>
      <c r="L37" s="22"/>
      <c r="M37" s="22"/>
      <c r="N37" s="22"/>
      <c r="O37" s="22"/>
      <c r="P37" s="22"/>
    </row>
    <row r="38" spans="1:16" ht="39" customHeight="1">
      <c r="A38" s="22"/>
      <c r="B38" s="35"/>
      <c r="C38" s="1218" t="s">
        <v>559</v>
      </c>
      <c r="D38" s="1219"/>
      <c r="E38" s="1220"/>
      <c r="F38" s="36" t="s">
        <v>505</v>
      </c>
      <c r="G38" s="37">
        <v>0.33</v>
      </c>
      <c r="H38" s="37">
        <v>0.75</v>
      </c>
      <c r="I38" s="37">
        <v>1.1499999999999999</v>
      </c>
      <c r="J38" s="38">
        <v>1.36</v>
      </c>
      <c r="K38" s="22"/>
      <c r="L38" s="22"/>
      <c r="M38" s="22"/>
      <c r="N38" s="22"/>
      <c r="O38" s="22"/>
      <c r="P38" s="22"/>
    </row>
    <row r="39" spans="1:16" ht="39" customHeight="1">
      <c r="A39" s="22"/>
      <c r="B39" s="35"/>
      <c r="C39" s="1218" t="s">
        <v>560</v>
      </c>
      <c r="D39" s="1219"/>
      <c r="E39" s="1220"/>
      <c r="F39" s="36">
        <v>0.03</v>
      </c>
      <c r="G39" s="37">
        <v>0.03</v>
      </c>
      <c r="H39" s="37">
        <v>0</v>
      </c>
      <c r="I39" s="37">
        <v>0.03</v>
      </c>
      <c r="J39" s="38">
        <v>0.02</v>
      </c>
      <c r="K39" s="22"/>
      <c r="L39" s="22"/>
      <c r="M39" s="22"/>
      <c r="N39" s="22"/>
      <c r="O39" s="22"/>
      <c r="P39" s="22"/>
    </row>
    <row r="40" spans="1:16" ht="39" customHeight="1">
      <c r="A40" s="22"/>
      <c r="B40" s="35"/>
      <c r="C40" s="1218" t="s">
        <v>561</v>
      </c>
      <c r="D40" s="1219"/>
      <c r="E40" s="1220"/>
      <c r="F40" s="36">
        <v>0.01</v>
      </c>
      <c r="G40" s="37">
        <v>0.02</v>
      </c>
      <c r="H40" s="37">
        <v>0.02</v>
      </c>
      <c r="I40" s="37">
        <v>0.02</v>
      </c>
      <c r="J40" s="38">
        <v>0.02</v>
      </c>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562</v>
      </c>
      <c r="D42" s="1219"/>
      <c r="E42" s="1220"/>
      <c r="F42" s="36" t="s">
        <v>505</v>
      </c>
      <c r="G42" s="37" t="s">
        <v>505</v>
      </c>
      <c r="H42" s="37" t="s">
        <v>505</v>
      </c>
      <c r="I42" s="37" t="s">
        <v>505</v>
      </c>
      <c r="J42" s="38" t="s">
        <v>505</v>
      </c>
      <c r="K42" s="22"/>
      <c r="L42" s="22"/>
      <c r="M42" s="22"/>
      <c r="N42" s="22"/>
      <c r="O42" s="22"/>
      <c r="P42" s="22"/>
    </row>
    <row r="43" spans="1:16" ht="39" customHeight="1" thickBot="1">
      <c r="A43" s="22"/>
      <c r="B43" s="40"/>
      <c r="C43" s="1221" t="s">
        <v>563</v>
      </c>
      <c r="D43" s="1222"/>
      <c r="E43" s="1223"/>
      <c r="F43" s="41">
        <v>1.25</v>
      </c>
      <c r="G43" s="42" t="s">
        <v>505</v>
      </c>
      <c r="H43" s="42" t="s">
        <v>505</v>
      </c>
      <c r="I43" s="42" t="s">
        <v>505</v>
      </c>
      <c r="J43" s="43" t="s">
        <v>505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RGVAGcD6/VxGR0Gd0eX/+jRipfmmTCTteivNoN+K7KeBHBHyo2y7xv5NOOCHUeWKn8dgKPgoVO59yAYSIdfhBg==" saltValue="ZMjHOtKGaKne3B4ml3LsQ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verticalCentered="1"/>
  <pageMargins left="0" right="0" top="0" bottom="0" header="0" footer="0"/>
  <pageSetup paperSize="9" scale="60" orientation="landscape" verticalDpi="300" r:id="rId1"/>
  <headerFooter alignWithMargins="0">
    <oddFooter>&amp;C&amp;P / &amp;N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13"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c r="A45" s="48"/>
      <c r="B45" s="1234" t="s">
        <v>11</v>
      </c>
      <c r="C45" s="1235"/>
      <c r="D45" s="58"/>
      <c r="E45" s="1240" t="s">
        <v>12</v>
      </c>
      <c r="F45" s="1240"/>
      <c r="G45" s="1240"/>
      <c r="H45" s="1240"/>
      <c r="I45" s="1240"/>
      <c r="J45" s="1241"/>
      <c r="K45" s="59">
        <v>675</v>
      </c>
      <c r="L45" s="60">
        <v>695</v>
      </c>
      <c r="M45" s="60">
        <v>672</v>
      </c>
      <c r="N45" s="60">
        <v>816</v>
      </c>
      <c r="O45" s="61">
        <v>852</v>
      </c>
      <c r="P45" s="48"/>
      <c r="Q45" s="48"/>
      <c r="R45" s="48"/>
      <c r="S45" s="48"/>
      <c r="T45" s="48"/>
      <c r="U45" s="48"/>
    </row>
    <row r="46" spans="1:21" ht="30.75" customHeight="1">
      <c r="A46" s="48"/>
      <c r="B46" s="1236"/>
      <c r="C46" s="1237"/>
      <c r="D46" s="62"/>
      <c r="E46" s="1228" t="s">
        <v>13</v>
      </c>
      <c r="F46" s="1228"/>
      <c r="G46" s="1228"/>
      <c r="H46" s="1228"/>
      <c r="I46" s="1228"/>
      <c r="J46" s="1229"/>
      <c r="K46" s="63" t="s">
        <v>505</v>
      </c>
      <c r="L46" s="64" t="s">
        <v>505</v>
      </c>
      <c r="M46" s="64" t="s">
        <v>505</v>
      </c>
      <c r="N46" s="64" t="s">
        <v>505</v>
      </c>
      <c r="O46" s="65" t="s">
        <v>505</v>
      </c>
      <c r="P46" s="48"/>
      <c r="Q46" s="48"/>
      <c r="R46" s="48"/>
      <c r="S46" s="48"/>
      <c r="T46" s="48"/>
      <c r="U46" s="48"/>
    </row>
    <row r="47" spans="1:21" ht="30.75" customHeight="1">
      <c r="A47" s="48"/>
      <c r="B47" s="1236"/>
      <c r="C47" s="1237"/>
      <c r="D47" s="62"/>
      <c r="E47" s="1228" t="s">
        <v>14</v>
      </c>
      <c r="F47" s="1228"/>
      <c r="G47" s="1228"/>
      <c r="H47" s="1228"/>
      <c r="I47" s="1228"/>
      <c r="J47" s="1229"/>
      <c r="K47" s="63" t="s">
        <v>505</v>
      </c>
      <c r="L47" s="64" t="s">
        <v>505</v>
      </c>
      <c r="M47" s="64" t="s">
        <v>505</v>
      </c>
      <c r="N47" s="64" t="s">
        <v>505</v>
      </c>
      <c r="O47" s="65" t="s">
        <v>505</v>
      </c>
      <c r="P47" s="48"/>
      <c r="Q47" s="48"/>
      <c r="R47" s="48"/>
      <c r="S47" s="48"/>
      <c r="T47" s="48"/>
      <c r="U47" s="48"/>
    </row>
    <row r="48" spans="1:21" ht="30.75" customHeight="1">
      <c r="A48" s="48"/>
      <c r="B48" s="1236"/>
      <c r="C48" s="1237"/>
      <c r="D48" s="62"/>
      <c r="E48" s="1228" t="s">
        <v>15</v>
      </c>
      <c r="F48" s="1228"/>
      <c r="G48" s="1228"/>
      <c r="H48" s="1228"/>
      <c r="I48" s="1228"/>
      <c r="J48" s="1229"/>
      <c r="K48" s="63">
        <v>122</v>
      </c>
      <c r="L48" s="64">
        <v>132</v>
      </c>
      <c r="M48" s="64">
        <v>155</v>
      </c>
      <c r="N48" s="64">
        <v>152</v>
      </c>
      <c r="O48" s="65">
        <v>143</v>
      </c>
      <c r="P48" s="48"/>
      <c r="Q48" s="48"/>
      <c r="R48" s="48"/>
      <c r="S48" s="48"/>
      <c r="T48" s="48"/>
      <c r="U48" s="48"/>
    </row>
    <row r="49" spans="1:21" ht="30.75" customHeight="1">
      <c r="A49" s="48"/>
      <c r="B49" s="1236"/>
      <c r="C49" s="1237"/>
      <c r="D49" s="62"/>
      <c r="E49" s="1228" t="s">
        <v>16</v>
      </c>
      <c r="F49" s="1228"/>
      <c r="G49" s="1228"/>
      <c r="H49" s="1228"/>
      <c r="I49" s="1228"/>
      <c r="J49" s="1229"/>
      <c r="K49" s="63">
        <v>284</v>
      </c>
      <c r="L49" s="64">
        <v>158</v>
      </c>
      <c r="M49" s="64">
        <v>118</v>
      </c>
      <c r="N49" s="64">
        <v>129</v>
      </c>
      <c r="O49" s="65">
        <v>133</v>
      </c>
      <c r="P49" s="48"/>
      <c r="Q49" s="48"/>
      <c r="R49" s="48"/>
      <c r="S49" s="48"/>
      <c r="T49" s="48"/>
      <c r="U49" s="48"/>
    </row>
    <row r="50" spans="1:21" ht="30.75" customHeight="1">
      <c r="A50" s="48"/>
      <c r="B50" s="1236"/>
      <c r="C50" s="1237"/>
      <c r="D50" s="62"/>
      <c r="E50" s="1228" t="s">
        <v>17</v>
      </c>
      <c r="F50" s="1228"/>
      <c r="G50" s="1228"/>
      <c r="H50" s="1228"/>
      <c r="I50" s="1228"/>
      <c r="J50" s="1229"/>
      <c r="K50" s="63">
        <v>474</v>
      </c>
      <c r="L50" s="64">
        <v>21</v>
      </c>
      <c r="M50" s="64">
        <v>21</v>
      </c>
      <c r="N50" s="64">
        <v>20</v>
      </c>
      <c r="O50" s="65">
        <v>18</v>
      </c>
      <c r="P50" s="48"/>
      <c r="Q50" s="48"/>
      <c r="R50" s="48"/>
      <c r="S50" s="48"/>
      <c r="T50" s="48"/>
      <c r="U50" s="48"/>
    </row>
    <row r="51" spans="1:21" ht="30.75" customHeight="1">
      <c r="A51" s="48"/>
      <c r="B51" s="1238"/>
      <c r="C51" s="1239"/>
      <c r="D51" s="66"/>
      <c r="E51" s="1228" t="s">
        <v>18</v>
      </c>
      <c r="F51" s="1228"/>
      <c r="G51" s="1228"/>
      <c r="H51" s="1228"/>
      <c r="I51" s="1228"/>
      <c r="J51" s="1229"/>
      <c r="K51" s="63" t="s">
        <v>505</v>
      </c>
      <c r="L51" s="64" t="s">
        <v>505</v>
      </c>
      <c r="M51" s="64" t="s">
        <v>505</v>
      </c>
      <c r="N51" s="64" t="s">
        <v>505</v>
      </c>
      <c r="O51" s="65" t="s">
        <v>505</v>
      </c>
      <c r="P51" s="48"/>
      <c r="Q51" s="48"/>
      <c r="R51" s="48"/>
      <c r="S51" s="48"/>
      <c r="T51" s="48"/>
      <c r="U51" s="48"/>
    </row>
    <row r="52" spans="1:21" ht="30.75" customHeight="1">
      <c r="A52" s="48"/>
      <c r="B52" s="1226" t="s">
        <v>19</v>
      </c>
      <c r="C52" s="1227"/>
      <c r="D52" s="66"/>
      <c r="E52" s="1228" t="s">
        <v>20</v>
      </c>
      <c r="F52" s="1228"/>
      <c r="G52" s="1228"/>
      <c r="H52" s="1228"/>
      <c r="I52" s="1228"/>
      <c r="J52" s="1229"/>
      <c r="K52" s="63">
        <v>669</v>
      </c>
      <c r="L52" s="64">
        <v>701</v>
      </c>
      <c r="M52" s="64">
        <v>695</v>
      </c>
      <c r="N52" s="64">
        <v>721</v>
      </c>
      <c r="O52" s="65">
        <v>733</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886</v>
      </c>
      <c r="L53" s="69">
        <v>305</v>
      </c>
      <c r="M53" s="69">
        <v>271</v>
      </c>
      <c r="N53" s="69">
        <v>396</v>
      </c>
      <c r="O53" s="70">
        <v>413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2oq6U4NUrDWIvl4EIMQZQ0T1Lssz4sU/RuiD8cKQ4qvmKMoLnrQ9bA2r3LHgC5EmgQhhK4jOHJt/zlzOl9Ee9g==" saltValue="2zP+3jzat/Om65hJOiKL+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verticalCentered="1"/>
  <pageMargins left="0" right="0" top="0" bottom="0" header="0" footer="0"/>
  <pageSetup paperSize="9" scale="61" orientation="landscape" verticalDpi="300" r:id="rId1"/>
  <headerFooter alignWithMargins="0">
    <oddFooter>&amp;C&amp;P / &amp;N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0" zoomScale="55" zoomScaleNormal="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548</v>
      </c>
      <c r="J40" s="79" t="s">
        <v>549</v>
      </c>
      <c r="K40" s="79" t="s">
        <v>550</v>
      </c>
      <c r="L40" s="79" t="s">
        <v>551</v>
      </c>
      <c r="M40" s="80" t="s">
        <v>552</v>
      </c>
    </row>
    <row r="41" spans="2:13" ht="27.75" customHeight="1">
      <c r="B41" s="1254" t="s">
        <v>24</v>
      </c>
      <c r="C41" s="1255"/>
      <c r="D41" s="81"/>
      <c r="E41" s="1256" t="s">
        <v>25</v>
      </c>
      <c r="F41" s="1256"/>
      <c r="G41" s="1256"/>
      <c r="H41" s="1257"/>
      <c r="I41" s="82">
        <v>8087</v>
      </c>
      <c r="J41" s="83">
        <v>8418</v>
      </c>
      <c r="K41" s="83">
        <v>8520</v>
      </c>
      <c r="L41" s="83">
        <v>8395</v>
      </c>
      <c r="M41" s="84">
        <v>8176</v>
      </c>
    </row>
    <row r="42" spans="2:13" ht="27.75" customHeight="1">
      <c r="B42" s="1244"/>
      <c r="C42" s="1245"/>
      <c r="D42" s="85"/>
      <c r="E42" s="1248" t="s">
        <v>26</v>
      </c>
      <c r="F42" s="1248"/>
      <c r="G42" s="1248"/>
      <c r="H42" s="1249"/>
      <c r="I42" s="86">
        <v>144</v>
      </c>
      <c r="J42" s="87">
        <v>124</v>
      </c>
      <c r="K42" s="87">
        <v>107</v>
      </c>
      <c r="L42" s="87">
        <v>88</v>
      </c>
      <c r="M42" s="88">
        <v>72</v>
      </c>
    </row>
    <row r="43" spans="2:13" ht="27.75" customHeight="1">
      <c r="B43" s="1244"/>
      <c r="C43" s="1245"/>
      <c r="D43" s="85"/>
      <c r="E43" s="1248" t="s">
        <v>27</v>
      </c>
      <c r="F43" s="1248"/>
      <c r="G43" s="1248"/>
      <c r="H43" s="1249"/>
      <c r="I43" s="86">
        <v>2877</v>
      </c>
      <c r="J43" s="87">
        <v>2873</v>
      </c>
      <c r="K43" s="87">
        <v>2790</v>
      </c>
      <c r="L43" s="87">
        <v>2638</v>
      </c>
      <c r="M43" s="88">
        <v>2541</v>
      </c>
    </row>
    <row r="44" spans="2:13" ht="27.75" customHeight="1">
      <c r="B44" s="1244"/>
      <c r="C44" s="1245"/>
      <c r="D44" s="85"/>
      <c r="E44" s="1248" t="s">
        <v>28</v>
      </c>
      <c r="F44" s="1248"/>
      <c r="G44" s="1248"/>
      <c r="H44" s="1249"/>
      <c r="I44" s="86">
        <v>576</v>
      </c>
      <c r="J44" s="87">
        <v>823</v>
      </c>
      <c r="K44" s="87">
        <v>792</v>
      </c>
      <c r="L44" s="87">
        <v>821</v>
      </c>
      <c r="M44" s="88">
        <v>734</v>
      </c>
    </row>
    <row r="45" spans="2:13" ht="27.75" customHeight="1">
      <c r="B45" s="1244"/>
      <c r="C45" s="1245"/>
      <c r="D45" s="85"/>
      <c r="E45" s="1248" t="s">
        <v>29</v>
      </c>
      <c r="F45" s="1248"/>
      <c r="G45" s="1248"/>
      <c r="H45" s="1249"/>
      <c r="I45" s="86">
        <v>1090</v>
      </c>
      <c r="J45" s="87">
        <v>901</v>
      </c>
      <c r="K45" s="87">
        <v>815</v>
      </c>
      <c r="L45" s="87">
        <v>767</v>
      </c>
      <c r="M45" s="88">
        <v>1277</v>
      </c>
    </row>
    <row r="46" spans="2:13" ht="27.75" customHeight="1">
      <c r="B46" s="1244"/>
      <c r="C46" s="1245"/>
      <c r="D46" s="89"/>
      <c r="E46" s="1248" t="s">
        <v>30</v>
      </c>
      <c r="F46" s="1248"/>
      <c r="G46" s="1248"/>
      <c r="H46" s="1249"/>
      <c r="I46" s="86">
        <v>0</v>
      </c>
      <c r="J46" s="87">
        <v>0</v>
      </c>
      <c r="K46" s="87" t="s">
        <v>505</v>
      </c>
      <c r="L46" s="87" t="s">
        <v>505</v>
      </c>
      <c r="M46" s="88" t="s">
        <v>505</v>
      </c>
    </row>
    <row r="47" spans="2:13" ht="27.75" customHeight="1">
      <c r="B47" s="1244"/>
      <c r="C47" s="1245"/>
      <c r="D47" s="90"/>
      <c r="E47" s="1258" t="s">
        <v>31</v>
      </c>
      <c r="F47" s="1259"/>
      <c r="G47" s="1259"/>
      <c r="H47" s="1260"/>
      <c r="I47" s="86" t="s">
        <v>505</v>
      </c>
      <c r="J47" s="87" t="s">
        <v>505</v>
      </c>
      <c r="K47" s="87" t="s">
        <v>505</v>
      </c>
      <c r="L47" s="87" t="s">
        <v>505</v>
      </c>
      <c r="M47" s="88" t="s">
        <v>505</v>
      </c>
    </row>
    <row r="48" spans="2:13" ht="27.75" customHeight="1">
      <c r="B48" s="1244"/>
      <c r="C48" s="1245"/>
      <c r="D48" s="85"/>
      <c r="E48" s="1248" t="s">
        <v>32</v>
      </c>
      <c r="F48" s="1248"/>
      <c r="G48" s="1248"/>
      <c r="H48" s="1249"/>
      <c r="I48" s="86" t="s">
        <v>505</v>
      </c>
      <c r="J48" s="87" t="s">
        <v>505</v>
      </c>
      <c r="K48" s="87" t="s">
        <v>505</v>
      </c>
      <c r="L48" s="87" t="s">
        <v>505</v>
      </c>
      <c r="M48" s="88" t="s">
        <v>505</v>
      </c>
    </row>
    <row r="49" spans="2:13" ht="27.75" customHeight="1">
      <c r="B49" s="1246"/>
      <c r="C49" s="1247"/>
      <c r="D49" s="85"/>
      <c r="E49" s="1248" t="s">
        <v>33</v>
      </c>
      <c r="F49" s="1248"/>
      <c r="G49" s="1248"/>
      <c r="H49" s="1249"/>
      <c r="I49" s="86" t="s">
        <v>505</v>
      </c>
      <c r="J49" s="87" t="s">
        <v>505</v>
      </c>
      <c r="K49" s="87" t="s">
        <v>505</v>
      </c>
      <c r="L49" s="87" t="s">
        <v>505</v>
      </c>
      <c r="M49" s="88" t="s">
        <v>505</v>
      </c>
    </row>
    <row r="50" spans="2:13" ht="27.75" customHeight="1">
      <c r="B50" s="1242" t="s">
        <v>34</v>
      </c>
      <c r="C50" s="1243"/>
      <c r="D50" s="91"/>
      <c r="E50" s="1248" t="s">
        <v>35</v>
      </c>
      <c r="F50" s="1248"/>
      <c r="G50" s="1248"/>
      <c r="H50" s="1249"/>
      <c r="I50" s="86">
        <v>2956</v>
      </c>
      <c r="J50" s="87">
        <v>3349</v>
      </c>
      <c r="K50" s="87">
        <v>3288</v>
      </c>
      <c r="L50" s="87">
        <v>3618</v>
      </c>
      <c r="M50" s="88">
        <v>4084</v>
      </c>
    </row>
    <row r="51" spans="2:13" ht="27.75" customHeight="1">
      <c r="B51" s="1244"/>
      <c r="C51" s="1245"/>
      <c r="D51" s="85"/>
      <c r="E51" s="1248" t="s">
        <v>36</v>
      </c>
      <c r="F51" s="1248"/>
      <c r="G51" s="1248"/>
      <c r="H51" s="1249"/>
      <c r="I51" s="86">
        <v>2</v>
      </c>
      <c r="J51" s="87">
        <v>1</v>
      </c>
      <c r="K51" s="87">
        <v>0</v>
      </c>
      <c r="L51" s="87">
        <v>1</v>
      </c>
      <c r="M51" s="88">
        <v>1</v>
      </c>
    </row>
    <row r="52" spans="2:13" ht="27.75" customHeight="1">
      <c r="B52" s="1246"/>
      <c r="C52" s="1247"/>
      <c r="D52" s="85"/>
      <c r="E52" s="1248" t="s">
        <v>37</v>
      </c>
      <c r="F52" s="1248"/>
      <c r="G52" s="1248"/>
      <c r="H52" s="1249"/>
      <c r="I52" s="86">
        <v>7986</v>
      </c>
      <c r="J52" s="87">
        <v>8352</v>
      </c>
      <c r="K52" s="87">
        <v>8357</v>
      </c>
      <c r="L52" s="87">
        <v>7764</v>
      </c>
      <c r="M52" s="88">
        <v>8310</v>
      </c>
    </row>
    <row r="53" spans="2:13" ht="27.75" customHeight="1" thickBot="1">
      <c r="B53" s="1250" t="s">
        <v>38</v>
      </c>
      <c r="C53" s="1251"/>
      <c r="D53" s="92"/>
      <c r="E53" s="1252" t="s">
        <v>39</v>
      </c>
      <c r="F53" s="1252"/>
      <c r="G53" s="1252"/>
      <c r="H53" s="1253"/>
      <c r="I53" s="93">
        <v>1830</v>
      </c>
      <c r="J53" s="94">
        <v>1438</v>
      </c>
      <c r="K53" s="94">
        <v>1377</v>
      </c>
      <c r="L53" s="94">
        <v>1325</v>
      </c>
      <c r="M53" s="95">
        <v>405</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gdvOL4kxSTgo2PjVs/TcQO+/FTj5mVVWw39NBmJ2lgd3jjeyugtLvybFLigDe8qJtEZQ7fB2B/5WGcONAsH5uQ==" saltValue="+ULu00MAuhTULA8u/ga+4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verticalCentered="1"/>
  <pageMargins left="0" right="0" top="0" bottom="0" header="0" footer="0"/>
  <pageSetup paperSize="9" scale="60" orientation="landscape" verticalDpi="300" r:id="rId1"/>
  <headerFooter alignWithMargins="0">
    <oddFooter>&amp;C&amp;P / &amp;N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550</v>
      </c>
      <c r="G54" s="104" t="s">
        <v>551</v>
      </c>
      <c r="H54" s="105" t="s">
        <v>552</v>
      </c>
    </row>
    <row r="55" spans="2:8" ht="52.5" customHeight="1">
      <c r="B55" s="106"/>
      <c r="C55" s="1269" t="s">
        <v>42</v>
      </c>
      <c r="D55" s="1269"/>
      <c r="E55" s="1270"/>
      <c r="F55" s="107">
        <v>1026</v>
      </c>
      <c r="G55" s="107">
        <v>1172</v>
      </c>
      <c r="H55" s="108">
        <v>997</v>
      </c>
    </row>
    <row r="56" spans="2:8" ht="52.5" customHeight="1">
      <c r="B56" s="109"/>
      <c r="C56" s="1271" t="s">
        <v>43</v>
      </c>
      <c r="D56" s="1271"/>
      <c r="E56" s="1272"/>
      <c r="F56" s="110">
        <v>800</v>
      </c>
      <c r="G56" s="110">
        <v>751</v>
      </c>
      <c r="H56" s="111">
        <v>801</v>
      </c>
    </row>
    <row r="57" spans="2:8" ht="53.25" customHeight="1">
      <c r="B57" s="109"/>
      <c r="C57" s="1273" t="s">
        <v>44</v>
      </c>
      <c r="D57" s="1273"/>
      <c r="E57" s="1274"/>
      <c r="F57" s="112">
        <v>1193</v>
      </c>
      <c r="G57" s="112">
        <v>1380</v>
      </c>
      <c r="H57" s="113">
        <v>1949</v>
      </c>
    </row>
    <row r="58" spans="2:8" ht="45.75" customHeight="1">
      <c r="B58" s="114"/>
      <c r="C58" s="1261" t="s">
        <v>564</v>
      </c>
      <c r="D58" s="1262"/>
      <c r="E58" s="1263"/>
      <c r="F58" s="115">
        <v>734</v>
      </c>
      <c r="G58" s="115">
        <v>845</v>
      </c>
      <c r="H58" s="116">
        <v>919</v>
      </c>
    </row>
    <row r="59" spans="2:8" ht="45.75" customHeight="1">
      <c r="B59" s="114"/>
      <c r="C59" s="1261" t="s">
        <v>565</v>
      </c>
      <c r="D59" s="1262"/>
      <c r="E59" s="1263"/>
      <c r="F59" s="115">
        <v>0</v>
      </c>
      <c r="G59" s="115">
        <v>334</v>
      </c>
      <c r="H59" s="116">
        <v>562</v>
      </c>
    </row>
    <row r="60" spans="2:8" ht="45.75" customHeight="1">
      <c r="B60" s="114"/>
      <c r="C60" s="1261" t="s">
        <v>566</v>
      </c>
      <c r="D60" s="1262"/>
      <c r="E60" s="1263"/>
      <c r="F60" s="115">
        <v>125</v>
      </c>
      <c r="G60" s="115">
        <v>201</v>
      </c>
      <c r="H60" s="116">
        <v>468</v>
      </c>
    </row>
    <row r="61" spans="2:8" ht="45.75" customHeight="1">
      <c r="B61" s="114"/>
      <c r="C61" s="1261" t="s">
        <v>567</v>
      </c>
      <c r="D61" s="1262"/>
      <c r="E61" s="1263"/>
      <c r="F61" s="115">
        <v>200</v>
      </c>
      <c r="G61" s="115">
        <v>0</v>
      </c>
      <c r="H61" s="116">
        <v>0</v>
      </c>
    </row>
    <row r="62" spans="2:8" ht="45.75" customHeight="1" thickBot="1">
      <c r="B62" s="117"/>
      <c r="C62" s="1264" t="s">
        <v>568</v>
      </c>
      <c r="D62" s="1265"/>
      <c r="E62" s="1266"/>
      <c r="F62" s="118">
        <v>134</v>
      </c>
      <c r="G62" s="118"/>
      <c r="H62" s="119"/>
    </row>
    <row r="63" spans="2:8" ht="52.5" customHeight="1" thickBot="1">
      <c r="B63" s="120"/>
      <c r="C63" s="1267" t="s">
        <v>45</v>
      </c>
      <c r="D63" s="1267"/>
      <c r="E63" s="1268"/>
      <c r="F63" s="121">
        <v>3019</v>
      </c>
      <c r="G63" s="121">
        <v>3303</v>
      </c>
      <c r="H63" s="122">
        <v>3746</v>
      </c>
    </row>
    <row r="64" spans="2:8" ht="15" customHeight="1"/>
    <row r="65" ht="0" hidden="1" customHeight="1"/>
    <row r="66" ht="0" hidden="1" customHeight="1"/>
  </sheetData>
  <sheetProtection algorithmName="SHA-512" hashValue="Kh7GNZLA9OLTHaXaGZGeTRgJkRPcYhPtwmoKuvfhgAeAl/VkSe3fBQxaxrhXRuyskeuTRvxMhQZXiK0raA9UbA==" saltValue="Y0Noa4MfUr4vxZtyoAaRA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verticalCentered="1"/>
  <pageMargins left="0" right="0" top="0" bottom="0" header="0" footer="0"/>
  <pageSetup paperSize="9" scale="43" orientation="landscape" verticalDpi="300" r:id="rId1"/>
  <headerFooter alignWithMargins="0">
    <oddFooter>&amp;C&amp;P / &amp;N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545</v>
      </c>
      <c r="G2" s="136"/>
      <c r="H2" s="137"/>
    </row>
    <row r="3" spans="1:8">
      <c r="A3" s="133" t="s">
        <v>538</v>
      </c>
      <c r="B3" s="138"/>
      <c r="C3" s="139"/>
      <c r="D3" s="140">
        <v>58767</v>
      </c>
      <c r="E3" s="141"/>
      <c r="F3" s="142">
        <v>69477</v>
      </c>
      <c r="G3" s="143"/>
      <c r="H3" s="144"/>
    </row>
    <row r="4" spans="1:8">
      <c r="A4" s="145"/>
      <c r="B4" s="146"/>
      <c r="C4" s="147"/>
      <c r="D4" s="148">
        <v>15477</v>
      </c>
      <c r="E4" s="149"/>
      <c r="F4" s="150">
        <v>31528</v>
      </c>
      <c r="G4" s="151"/>
      <c r="H4" s="152"/>
    </row>
    <row r="5" spans="1:8">
      <c r="A5" s="133" t="s">
        <v>540</v>
      </c>
      <c r="B5" s="138"/>
      <c r="C5" s="139"/>
      <c r="D5" s="140">
        <v>28046</v>
      </c>
      <c r="E5" s="141"/>
      <c r="F5" s="142">
        <v>59668</v>
      </c>
      <c r="G5" s="143"/>
      <c r="H5" s="144"/>
    </row>
    <row r="6" spans="1:8">
      <c r="A6" s="145"/>
      <c r="B6" s="146"/>
      <c r="C6" s="147"/>
      <c r="D6" s="148">
        <v>23562</v>
      </c>
      <c r="E6" s="149"/>
      <c r="F6" s="150">
        <v>31515</v>
      </c>
      <c r="G6" s="151"/>
      <c r="H6" s="152"/>
    </row>
    <row r="7" spans="1:8">
      <c r="A7" s="133" t="s">
        <v>541</v>
      </c>
      <c r="B7" s="138"/>
      <c r="C7" s="139"/>
      <c r="D7" s="140">
        <v>39521</v>
      </c>
      <c r="E7" s="141"/>
      <c r="F7" s="142">
        <v>56894</v>
      </c>
      <c r="G7" s="143"/>
      <c r="H7" s="144"/>
    </row>
    <row r="8" spans="1:8">
      <c r="A8" s="145"/>
      <c r="B8" s="146"/>
      <c r="C8" s="147"/>
      <c r="D8" s="148">
        <v>26060</v>
      </c>
      <c r="E8" s="149"/>
      <c r="F8" s="150">
        <v>32548</v>
      </c>
      <c r="G8" s="151"/>
      <c r="H8" s="152"/>
    </row>
    <row r="9" spans="1:8">
      <c r="A9" s="133" t="s">
        <v>542</v>
      </c>
      <c r="B9" s="138"/>
      <c r="C9" s="139"/>
      <c r="D9" s="140">
        <v>29868</v>
      </c>
      <c r="E9" s="141"/>
      <c r="F9" s="142">
        <v>57122</v>
      </c>
      <c r="G9" s="143"/>
      <c r="H9" s="144"/>
    </row>
    <row r="10" spans="1:8">
      <c r="A10" s="145"/>
      <c r="B10" s="146"/>
      <c r="C10" s="147"/>
      <c r="D10" s="148">
        <v>13658</v>
      </c>
      <c r="E10" s="149"/>
      <c r="F10" s="150">
        <v>36191</v>
      </c>
      <c r="G10" s="151"/>
      <c r="H10" s="152"/>
    </row>
    <row r="11" spans="1:8">
      <c r="A11" s="133" t="s">
        <v>543</v>
      </c>
      <c r="B11" s="138"/>
      <c r="C11" s="139"/>
      <c r="D11" s="140">
        <v>19537</v>
      </c>
      <c r="E11" s="141"/>
      <c r="F11" s="142">
        <v>53655</v>
      </c>
      <c r="G11" s="143"/>
      <c r="H11" s="144"/>
    </row>
    <row r="12" spans="1:8">
      <c r="A12" s="145"/>
      <c r="B12" s="146"/>
      <c r="C12" s="153"/>
      <c r="D12" s="148">
        <v>9141</v>
      </c>
      <c r="E12" s="149"/>
      <c r="F12" s="150">
        <v>32719</v>
      </c>
      <c r="G12" s="151"/>
      <c r="H12" s="152"/>
    </row>
    <row r="13" spans="1:8">
      <c r="A13" s="133"/>
      <c r="B13" s="138"/>
      <c r="C13" s="154"/>
      <c r="D13" s="155">
        <v>35148</v>
      </c>
      <c r="E13" s="156"/>
      <c r="F13" s="157">
        <v>59363</v>
      </c>
      <c r="G13" s="158"/>
      <c r="H13" s="144"/>
    </row>
    <row r="14" spans="1:8">
      <c r="A14" s="145"/>
      <c r="B14" s="146"/>
      <c r="C14" s="147"/>
      <c r="D14" s="148">
        <v>17580</v>
      </c>
      <c r="E14" s="149"/>
      <c r="F14" s="150">
        <v>32900</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9.66</v>
      </c>
      <c r="C19" s="159">
        <f>ROUND(VALUE(SUBSTITUTE(実質収支比率等に係る経年分析!G$48,"▲","-")),2)</f>
        <v>9.76</v>
      </c>
      <c r="D19" s="159">
        <f>ROUND(VALUE(SUBSTITUTE(実質収支比率等に係る経年分析!H$48,"▲","-")),2)</f>
        <v>13.22</v>
      </c>
      <c r="E19" s="159">
        <f>ROUND(VALUE(SUBSTITUTE(実質収支比率等に係る経年分析!I$48,"▲","-")),2)</f>
        <v>13.49</v>
      </c>
      <c r="F19" s="159">
        <f>ROUND(VALUE(SUBSTITUTE(実質収支比率等に係る経年分析!J$48,"▲","-")),2)</f>
        <v>11.31</v>
      </c>
    </row>
    <row r="20" spans="1:11">
      <c r="A20" s="159" t="s">
        <v>49</v>
      </c>
      <c r="B20" s="159">
        <f>ROUND(VALUE(SUBSTITUTE(実質収支比率等に係る経年分析!F$47,"▲","-")),2)</f>
        <v>18.12</v>
      </c>
      <c r="C20" s="159">
        <f>ROUND(VALUE(SUBSTITUTE(実質収支比率等に係る経年分析!G$47,"▲","-")),2)</f>
        <v>18.649999999999999</v>
      </c>
      <c r="D20" s="159">
        <f>ROUND(VALUE(SUBSTITUTE(実質収支比率等に係る経年分析!H$47,"▲","-")),2)</f>
        <v>17.149999999999999</v>
      </c>
      <c r="E20" s="159">
        <f>ROUND(VALUE(SUBSTITUTE(実質収支比率等に係る経年分析!I$47,"▲","-")),2)</f>
        <v>19.690000000000001</v>
      </c>
      <c r="F20" s="159">
        <f>ROUND(VALUE(SUBSTITUTE(実質収支比率等に係る経年分析!J$47,"▲","-")),2)</f>
        <v>16.579999999999998</v>
      </c>
    </row>
    <row r="21" spans="1:11">
      <c r="A21" s="159" t="s">
        <v>50</v>
      </c>
      <c r="B21" s="159">
        <f>IF(ISNUMBER(VALUE(SUBSTITUTE(実質収支比率等に係る経年分析!F$49,"▲","-"))),ROUND(VALUE(SUBSTITUTE(実質収支比率等に係る経年分析!F$49,"▲","-")),2),NA())</f>
        <v>-4.5</v>
      </c>
      <c r="C21" s="159">
        <f>IF(ISNUMBER(VALUE(SUBSTITUTE(実質収支比率等に係る経年分析!G$49,"▲","-"))),ROUND(VALUE(SUBSTITUTE(実質収支比率等に係る経年分析!G$49,"▲","-")),2),NA())</f>
        <v>0.34</v>
      </c>
      <c r="D21" s="159">
        <f>IF(ISNUMBER(VALUE(SUBSTITUTE(実質収支比率等に係る経年分析!H$49,"▲","-"))),ROUND(VALUE(SUBSTITUTE(実質収支比率等に係る経年分析!H$49,"▲","-")),2),NA())</f>
        <v>2.48</v>
      </c>
      <c r="E21" s="159">
        <f>IF(ISNUMBER(VALUE(SUBSTITUTE(実質収支比率等に係る経年分析!I$49,"▲","-"))),ROUND(VALUE(SUBSTITUTE(実質収支比率等に係る経年分析!I$49,"▲","-")),2),NA())</f>
        <v>2.66</v>
      </c>
      <c r="F21" s="159">
        <f>IF(ISNUMBER(VALUE(SUBSTITUTE(実質収支比率等に係る経年分析!J$49,"▲","-"))),ROUND(VALUE(SUBSTITUTE(実質収支比率等に係る経年分析!J$49,"▲","-")),2),NA())</f>
        <v>-4.9800000000000004</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1.25</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str">
        <f>IF(連結実質赤字比率に係る赤字・黒字の構成分析!C$40="",NA(),連結実質赤字比率に係る赤字・黒字の構成分析!C$40)</f>
        <v>農業集落排水事業特別会計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0.02</v>
      </c>
    </row>
    <row r="31" spans="1:11">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0.02</v>
      </c>
    </row>
    <row r="32" spans="1:11">
      <c r="A32" s="160" t="str">
        <f>IF(連結実質赤字比率に係る赤字・黒字の構成分析!C$38="",NA(),連結実質赤字比率に係る赤字・黒字の構成分析!C$38)</f>
        <v>下水道事業会計</v>
      </c>
      <c r="B32" s="160" t="e">
        <f>IF(ROUND(VALUE(SUBSTITUTE(連結実質赤字比率に係る赤字・黒字の構成分析!F$38,"▲", "-")), 2) &lt; 0, ABS(ROUND(VALUE(SUBSTITUTE(連結実質赤字比率に係る赤字・黒字の構成分析!F$38,"▲", "-")), 2)), NA())</f>
        <v>#VALUE!</v>
      </c>
      <c r="C32" s="160" t="e">
        <f>IF(ROUND(VALUE(SUBSTITUTE(連結実質赤字比率に係る赤字・黒字の構成分析!F$38,"▲", "-")), 2) &gt;= 0, ABS(ROUND(VALUE(SUBSTITUTE(連結実質赤字比率に係る赤字・黒字の構成分析!F$38,"▲", "-")), 2)), NA())</f>
        <v>#VALUE!</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0.33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0.75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1.1499999999999999</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1.36</v>
      </c>
    </row>
    <row r="33" spans="1:16">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0.48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0.97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1.39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1.73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1.46</v>
      </c>
    </row>
    <row r="34" spans="1:16">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4.21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3.96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4.88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5.74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4.7699999999999996</v>
      </c>
    </row>
    <row r="35" spans="1:16">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12.19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6.33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4.17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7.03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5.62</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9.58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9.76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13.22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13.49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11.31</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669</v>
      </c>
      <c r="E42" s="161"/>
      <c r="F42" s="161"/>
      <c r="G42" s="161">
        <f>'実質公債費比率（分子）の構造'!L$52</f>
        <v>701</v>
      </c>
      <c r="H42" s="161"/>
      <c r="I42" s="161"/>
      <c r="J42" s="161">
        <f>'実質公債費比率（分子）の構造'!M$52</f>
        <v>695</v>
      </c>
      <c r="K42" s="161"/>
      <c r="L42" s="161"/>
      <c r="M42" s="161">
        <f>'実質公債費比率（分子）の構造'!N$52</f>
        <v>721</v>
      </c>
      <c r="N42" s="161"/>
      <c r="O42" s="161"/>
      <c r="P42" s="161">
        <f>'実質公債費比率（分子）の構造'!O$52</f>
        <v>733</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474</v>
      </c>
      <c r="C44" s="161"/>
      <c r="D44" s="161"/>
      <c r="E44" s="161">
        <f>'実質公債費比率（分子）の構造'!L$50</f>
        <v>21</v>
      </c>
      <c r="F44" s="161"/>
      <c r="G44" s="161"/>
      <c r="H44" s="161">
        <f>'実質公債費比率（分子）の構造'!M$50</f>
        <v>21</v>
      </c>
      <c r="I44" s="161"/>
      <c r="J44" s="161"/>
      <c r="K44" s="161">
        <f>'実質公債費比率（分子）の構造'!N$50</f>
        <v>20</v>
      </c>
      <c r="L44" s="161"/>
      <c r="M44" s="161"/>
      <c r="N44" s="161">
        <f>'実質公債費比率（分子）の構造'!O$50</f>
        <v>18</v>
      </c>
      <c r="O44" s="161"/>
      <c r="P44" s="161"/>
    </row>
    <row r="45" spans="1:16">
      <c r="A45" s="161" t="s">
        <v>60</v>
      </c>
      <c r="B45" s="161">
        <f>'実質公債費比率（分子）の構造'!K$49</f>
        <v>284</v>
      </c>
      <c r="C45" s="161"/>
      <c r="D45" s="161"/>
      <c r="E45" s="161">
        <f>'実質公債費比率（分子）の構造'!L$49</f>
        <v>158</v>
      </c>
      <c r="F45" s="161"/>
      <c r="G45" s="161"/>
      <c r="H45" s="161">
        <f>'実質公債費比率（分子）の構造'!M$49</f>
        <v>118</v>
      </c>
      <c r="I45" s="161"/>
      <c r="J45" s="161"/>
      <c r="K45" s="161">
        <f>'実質公債費比率（分子）の構造'!N$49</f>
        <v>129</v>
      </c>
      <c r="L45" s="161"/>
      <c r="M45" s="161"/>
      <c r="N45" s="161">
        <f>'実質公債費比率（分子）の構造'!O$49</f>
        <v>133</v>
      </c>
      <c r="O45" s="161"/>
      <c r="P45" s="161"/>
    </row>
    <row r="46" spans="1:16">
      <c r="A46" s="161" t="s">
        <v>61</v>
      </c>
      <c r="B46" s="161">
        <f>'実質公債費比率（分子）の構造'!K$48</f>
        <v>122</v>
      </c>
      <c r="C46" s="161"/>
      <c r="D46" s="161"/>
      <c r="E46" s="161">
        <f>'実質公債費比率（分子）の構造'!L$48</f>
        <v>132</v>
      </c>
      <c r="F46" s="161"/>
      <c r="G46" s="161"/>
      <c r="H46" s="161">
        <f>'実質公債費比率（分子）の構造'!M$48</f>
        <v>155</v>
      </c>
      <c r="I46" s="161"/>
      <c r="J46" s="161"/>
      <c r="K46" s="161">
        <f>'実質公債費比率（分子）の構造'!N$48</f>
        <v>152</v>
      </c>
      <c r="L46" s="161"/>
      <c r="M46" s="161"/>
      <c r="N46" s="161">
        <f>'実質公債費比率（分子）の構造'!O$48</f>
        <v>143</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675</v>
      </c>
      <c r="C49" s="161"/>
      <c r="D49" s="161"/>
      <c r="E49" s="161">
        <f>'実質公債費比率（分子）の構造'!L$45</f>
        <v>695</v>
      </c>
      <c r="F49" s="161"/>
      <c r="G49" s="161"/>
      <c r="H49" s="161">
        <f>'実質公債費比率（分子）の構造'!M$45</f>
        <v>672</v>
      </c>
      <c r="I49" s="161"/>
      <c r="J49" s="161"/>
      <c r="K49" s="161">
        <f>'実質公債費比率（分子）の構造'!N$45</f>
        <v>816</v>
      </c>
      <c r="L49" s="161"/>
      <c r="M49" s="161"/>
      <c r="N49" s="161">
        <f>'実質公債費比率（分子）の構造'!O$45</f>
        <v>852</v>
      </c>
      <c r="O49" s="161"/>
      <c r="P49" s="161"/>
    </row>
    <row r="50" spans="1:16">
      <c r="A50" s="161" t="s">
        <v>65</v>
      </c>
      <c r="B50" s="161" t="e">
        <f>NA()</f>
        <v>#N/A</v>
      </c>
      <c r="C50" s="161">
        <f>IF(ISNUMBER('実質公債費比率（分子）の構造'!K$53),'実質公債費比率（分子）の構造'!K$53,NA())</f>
        <v>886</v>
      </c>
      <c r="D50" s="161" t="e">
        <f>NA()</f>
        <v>#N/A</v>
      </c>
      <c r="E50" s="161" t="e">
        <f>NA()</f>
        <v>#N/A</v>
      </c>
      <c r="F50" s="161">
        <f>IF(ISNUMBER('実質公債費比率（分子）の構造'!L$53),'実質公債費比率（分子）の構造'!L$53,NA())</f>
        <v>305</v>
      </c>
      <c r="G50" s="161" t="e">
        <f>NA()</f>
        <v>#N/A</v>
      </c>
      <c r="H50" s="161" t="e">
        <f>NA()</f>
        <v>#N/A</v>
      </c>
      <c r="I50" s="161">
        <f>IF(ISNUMBER('実質公債費比率（分子）の構造'!M$53),'実質公債費比率（分子）の構造'!M$53,NA())</f>
        <v>271</v>
      </c>
      <c r="J50" s="161" t="e">
        <f>NA()</f>
        <v>#N/A</v>
      </c>
      <c r="K50" s="161" t="e">
        <f>NA()</f>
        <v>#N/A</v>
      </c>
      <c r="L50" s="161">
        <f>IF(ISNUMBER('実質公債費比率（分子）の構造'!N$53),'実質公債費比率（分子）の構造'!N$53,NA())</f>
        <v>396</v>
      </c>
      <c r="M50" s="161" t="e">
        <f>NA()</f>
        <v>#N/A</v>
      </c>
      <c r="N50" s="161" t="e">
        <f>NA()</f>
        <v>#N/A</v>
      </c>
      <c r="O50" s="161">
        <f>IF(ISNUMBER('実質公債費比率（分子）の構造'!O$53),'実質公債費比率（分子）の構造'!O$53,NA())</f>
        <v>413</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7986</v>
      </c>
      <c r="E56" s="160"/>
      <c r="F56" s="160"/>
      <c r="G56" s="160">
        <f>'将来負担比率（分子）の構造'!J$52</f>
        <v>8352</v>
      </c>
      <c r="H56" s="160"/>
      <c r="I56" s="160"/>
      <c r="J56" s="160">
        <f>'将来負担比率（分子）の構造'!K$52</f>
        <v>8357</v>
      </c>
      <c r="K56" s="160"/>
      <c r="L56" s="160"/>
      <c r="M56" s="160">
        <f>'将来負担比率（分子）の構造'!L$52</f>
        <v>7764</v>
      </c>
      <c r="N56" s="160"/>
      <c r="O56" s="160"/>
      <c r="P56" s="160">
        <f>'将来負担比率（分子）の構造'!M$52</f>
        <v>8310</v>
      </c>
    </row>
    <row r="57" spans="1:16">
      <c r="A57" s="160" t="s">
        <v>36</v>
      </c>
      <c r="B57" s="160"/>
      <c r="C57" s="160"/>
      <c r="D57" s="160">
        <f>'将来負担比率（分子）の構造'!I$51</f>
        <v>2</v>
      </c>
      <c r="E57" s="160"/>
      <c r="F57" s="160"/>
      <c r="G57" s="160">
        <f>'将来負担比率（分子）の構造'!J$51</f>
        <v>1</v>
      </c>
      <c r="H57" s="160"/>
      <c r="I57" s="160"/>
      <c r="J57" s="160">
        <f>'将来負担比率（分子）の構造'!K$51</f>
        <v>0</v>
      </c>
      <c r="K57" s="160"/>
      <c r="L57" s="160"/>
      <c r="M57" s="160">
        <f>'将来負担比率（分子）の構造'!L$51</f>
        <v>1</v>
      </c>
      <c r="N57" s="160"/>
      <c r="O57" s="160"/>
      <c r="P57" s="160">
        <f>'将来負担比率（分子）の構造'!M$51</f>
        <v>1</v>
      </c>
    </row>
    <row r="58" spans="1:16">
      <c r="A58" s="160" t="s">
        <v>35</v>
      </c>
      <c r="B58" s="160"/>
      <c r="C58" s="160"/>
      <c r="D58" s="160">
        <f>'将来負担比率（分子）の構造'!I$50</f>
        <v>2956</v>
      </c>
      <c r="E58" s="160"/>
      <c r="F58" s="160"/>
      <c r="G58" s="160">
        <f>'将来負担比率（分子）の構造'!J$50</f>
        <v>3349</v>
      </c>
      <c r="H58" s="160"/>
      <c r="I58" s="160"/>
      <c r="J58" s="160">
        <f>'将来負担比率（分子）の構造'!K$50</f>
        <v>3288</v>
      </c>
      <c r="K58" s="160"/>
      <c r="L58" s="160"/>
      <c r="M58" s="160">
        <f>'将来負担比率（分子）の構造'!L$50</f>
        <v>3618</v>
      </c>
      <c r="N58" s="160"/>
      <c r="O58" s="160"/>
      <c r="P58" s="160">
        <f>'将来負担比率（分子）の構造'!M$50</f>
        <v>4084</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0</v>
      </c>
      <c r="C61" s="160"/>
      <c r="D61" s="160"/>
      <c r="E61" s="160">
        <f>'将来負担比率（分子）の構造'!J$46</f>
        <v>0</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1090</v>
      </c>
      <c r="C62" s="160"/>
      <c r="D62" s="160"/>
      <c r="E62" s="160">
        <f>'将来負担比率（分子）の構造'!J$45</f>
        <v>901</v>
      </c>
      <c r="F62" s="160"/>
      <c r="G62" s="160"/>
      <c r="H62" s="160">
        <f>'将来負担比率（分子）の構造'!K$45</f>
        <v>815</v>
      </c>
      <c r="I62" s="160"/>
      <c r="J62" s="160"/>
      <c r="K62" s="160">
        <f>'将来負担比率（分子）の構造'!L$45</f>
        <v>767</v>
      </c>
      <c r="L62" s="160"/>
      <c r="M62" s="160"/>
      <c r="N62" s="160">
        <f>'将来負担比率（分子）の構造'!M$45</f>
        <v>1277</v>
      </c>
      <c r="O62" s="160"/>
      <c r="P62" s="160"/>
    </row>
    <row r="63" spans="1:16">
      <c r="A63" s="160" t="s">
        <v>28</v>
      </c>
      <c r="B63" s="160">
        <f>'将来負担比率（分子）の構造'!I$44</f>
        <v>576</v>
      </c>
      <c r="C63" s="160"/>
      <c r="D63" s="160"/>
      <c r="E63" s="160">
        <f>'将来負担比率（分子）の構造'!J$44</f>
        <v>823</v>
      </c>
      <c r="F63" s="160"/>
      <c r="G63" s="160"/>
      <c r="H63" s="160">
        <f>'将来負担比率（分子）の構造'!K$44</f>
        <v>792</v>
      </c>
      <c r="I63" s="160"/>
      <c r="J63" s="160"/>
      <c r="K63" s="160">
        <f>'将来負担比率（分子）の構造'!L$44</f>
        <v>821</v>
      </c>
      <c r="L63" s="160"/>
      <c r="M63" s="160"/>
      <c r="N63" s="160">
        <f>'将来負担比率（分子）の構造'!M$44</f>
        <v>734</v>
      </c>
      <c r="O63" s="160"/>
      <c r="P63" s="160"/>
    </row>
    <row r="64" spans="1:16">
      <c r="A64" s="160" t="s">
        <v>27</v>
      </c>
      <c r="B64" s="160">
        <f>'将来負担比率（分子）の構造'!I$43</f>
        <v>2877</v>
      </c>
      <c r="C64" s="160"/>
      <c r="D64" s="160"/>
      <c r="E64" s="160">
        <f>'将来負担比率（分子）の構造'!J$43</f>
        <v>2873</v>
      </c>
      <c r="F64" s="160"/>
      <c r="G64" s="160"/>
      <c r="H64" s="160">
        <f>'将来負担比率（分子）の構造'!K$43</f>
        <v>2790</v>
      </c>
      <c r="I64" s="160"/>
      <c r="J64" s="160"/>
      <c r="K64" s="160">
        <f>'将来負担比率（分子）の構造'!L$43</f>
        <v>2638</v>
      </c>
      <c r="L64" s="160"/>
      <c r="M64" s="160"/>
      <c r="N64" s="160">
        <f>'将来負担比率（分子）の構造'!M$43</f>
        <v>2541</v>
      </c>
      <c r="O64" s="160"/>
      <c r="P64" s="160"/>
    </row>
    <row r="65" spans="1:16">
      <c r="A65" s="160" t="s">
        <v>26</v>
      </c>
      <c r="B65" s="160">
        <f>'将来負担比率（分子）の構造'!I$42</f>
        <v>144</v>
      </c>
      <c r="C65" s="160"/>
      <c r="D65" s="160"/>
      <c r="E65" s="160">
        <f>'将来負担比率（分子）の構造'!J$42</f>
        <v>124</v>
      </c>
      <c r="F65" s="160"/>
      <c r="G65" s="160"/>
      <c r="H65" s="160">
        <f>'将来負担比率（分子）の構造'!K$42</f>
        <v>107</v>
      </c>
      <c r="I65" s="160"/>
      <c r="J65" s="160"/>
      <c r="K65" s="160">
        <f>'将来負担比率（分子）の構造'!L$42</f>
        <v>88</v>
      </c>
      <c r="L65" s="160"/>
      <c r="M65" s="160"/>
      <c r="N65" s="160">
        <f>'将来負担比率（分子）の構造'!M$42</f>
        <v>72</v>
      </c>
      <c r="O65" s="160"/>
      <c r="P65" s="160"/>
    </row>
    <row r="66" spans="1:16">
      <c r="A66" s="160" t="s">
        <v>25</v>
      </c>
      <c r="B66" s="160">
        <f>'将来負担比率（分子）の構造'!I$41</f>
        <v>8087</v>
      </c>
      <c r="C66" s="160"/>
      <c r="D66" s="160"/>
      <c r="E66" s="160">
        <f>'将来負担比率（分子）の構造'!J$41</f>
        <v>8418</v>
      </c>
      <c r="F66" s="160"/>
      <c r="G66" s="160"/>
      <c r="H66" s="160">
        <f>'将来負担比率（分子）の構造'!K$41</f>
        <v>8520</v>
      </c>
      <c r="I66" s="160"/>
      <c r="J66" s="160"/>
      <c r="K66" s="160">
        <f>'将来負担比率（分子）の構造'!L$41</f>
        <v>8395</v>
      </c>
      <c r="L66" s="160"/>
      <c r="M66" s="160"/>
      <c r="N66" s="160">
        <f>'将来負担比率（分子）の構造'!M$41</f>
        <v>8176</v>
      </c>
      <c r="O66" s="160"/>
      <c r="P66" s="160"/>
    </row>
    <row r="67" spans="1:16">
      <c r="A67" s="160" t="s">
        <v>69</v>
      </c>
      <c r="B67" s="160" t="e">
        <f>NA()</f>
        <v>#N/A</v>
      </c>
      <c r="C67" s="160">
        <f>IF(ISNUMBER('将来負担比率（分子）の構造'!I$53), IF('将来負担比率（分子）の構造'!I$53 &lt; 0, 0, '将来負担比率（分子）の構造'!I$53), NA())</f>
        <v>1830</v>
      </c>
      <c r="D67" s="160" t="e">
        <f>NA()</f>
        <v>#N/A</v>
      </c>
      <c r="E67" s="160" t="e">
        <f>NA()</f>
        <v>#N/A</v>
      </c>
      <c r="F67" s="160">
        <f>IF(ISNUMBER('将来負担比率（分子）の構造'!J$53), IF('将来負担比率（分子）の構造'!J$53 &lt; 0, 0, '将来負担比率（分子）の構造'!J$53), NA())</f>
        <v>1438</v>
      </c>
      <c r="G67" s="160" t="e">
        <f>NA()</f>
        <v>#N/A</v>
      </c>
      <c r="H67" s="160" t="e">
        <f>NA()</f>
        <v>#N/A</v>
      </c>
      <c r="I67" s="160">
        <f>IF(ISNUMBER('将来負担比率（分子）の構造'!K$53), IF('将来負担比率（分子）の構造'!K$53 &lt; 0, 0, '将来負担比率（分子）の構造'!K$53), NA())</f>
        <v>1377</v>
      </c>
      <c r="J67" s="160" t="e">
        <f>NA()</f>
        <v>#N/A</v>
      </c>
      <c r="K67" s="160" t="e">
        <f>NA()</f>
        <v>#N/A</v>
      </c>
      <c r="L67" s="160">
        <f>IF(ISNUMBER('将来負担比率（分子）の構造'!L$53), IF('将来負担比率（分子）の構造'!L$53 &lt; 0, 0, '将来負担比率（分子）の構造'!L$53), NA())</f>
        <v>1325</v>
      </c>
      <c r="M67" s="160" t="e">
        <f>NA()</f>
        <v>#N/A</v>
      </c>
      <c r="N67" s="160" t="e">
        <f>NA()</f>
        <v>#N/A</v>
      </c>
      <c r="O67" s="160">
        <f>IF(ISNUMBER('将来負担比率（分子）の構造'!M$53), IF('将来負担比率（分子）の構造'!M$53 &lt; 0, 0, '将来負担比率（分子）の構造'!M$53), NA())</f>
        <v>405</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1026</v>
      </c>
      <c r="C72" s="164">
        <f>基金残高に係る経年分析!G55</f>
        <v>1172</v>
      </c>
      <c r="D72" s="164">
        <f>基金残高に係る経年分析!H55</f>
        <v>997</v>
      </c>
    </row>
    <row r="73" spans="1:16">
      <c r="A73" s="163" t="s">
        <v>72</v>
      </c>
      <c r="B73" s="164">
        <f>基金残高に係る経年分析!F56</f>
        <v>800</v>
      </c>
      <c r="C73" s="164">
        <f>基金残高に係る経年分析!G56</f>
        <v>751</v>
      </c>
      <c r="D73" s="164">
        <f>基金残高に係る経年分析!H56</f>
        <v>801</v>
      </c>
    </row>
    <row r="74" spans="1:16">
      <c r="A74" s="163" t="s">
        <v>73</v>
      </c>
      <c r="B74" s="164">
        <f>基金残高に係る経年分析!F57</f>
        <v>1193</v>
      </c>
      <c r="C74" s="164">
        <f>基金残高に係る経年分析!G57</f>
        <v>1380</v>
      </c>
      <c r="D74" s="164">
        <f>基金残高に係る経年分析!H57</f>
        <v>1949</v>
      </c>
    </row>
  </sheetData>
  <sheetProtection algorithmName="SHA-512" hashValue="59pkAf/TVPUZxt/hjgYJODs97IfNFFQYhHe+cxcjh5n0m4Ndr8LflunxRPHqT4hg9uDJdscxbc2l52ek7o5JEg==" saltValue="wz1GYin1wOXJWviwdEFtY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V46" zoomScale="85" zoomScaleNormal="85" zoomScaleSheetLayoutView="55" workbookViewId="0">
      <selection activeCell="AN43" sqref="AN43:DC47"/>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580</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580</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581</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582</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5" t="s">
        <v>593</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583</v>
      </c>
    </row>
    <row r="50" spans="1:109">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548</v>
      </c>
      <c r="BQ50" s="1288"/>
      <c r="BR50" s="1288"/>
      <c r="BS50" s="1288"/>
      <c r="BT50" s="1288"/>
      <c r="BU50" s="1288"/>
      <c r="BV50" s="1288"/>
      <c r="BW50" s="1288"/>
      <c r="BX50" s="1288" t="s">
        <v>549</v>
      </c>
      <c r="BY50" s="1288"/>
      <c r="BZ50" s="1288"/>
      <c r="CA50" s="1288"/>
      <c r="CB50" s="1288"/>
      <c r="CC50" s="1288"/>
      <c r="CD50" s="1288"/>
      <c r="CE50" s="1288"/>
      <c r="CF50" s="1288" t="s">
        <v>550</v>
      </c>
      <c r="CG50" s="1288"/>
      <c r="CH50" s="1288"/>
      <c r="CI50" s="1288"/>
      <c r="CJ50" s="1288"/>
      <c r="CK50" s="1288"/>
      <c r="CL50" s="1288"/>
      <c r="CM50" s="1288"/>
      <c r="CN50" s="1288" t="s">
        <v>551</v>
      </c>
      <c r="CO50" s="1288"/>
      <c r="CP50" s="1288"/>
      <c r="CQ50" s="1288"/>
      <c r="CR50" s="1288"/>
      <c r="CS50" s="1288"/>
      <c r="CT50" s="1288"/>
      <c r="CU50" s="1288"/>
      <c r="CV50" s="1288" t="s">
        <v>552</v>
      </c>
      <c r="CW50" s="1288"/>
      <c r="CX50" s="1288"/>
      <c r="CY50" s="1288"/>
      <c r="CZ50" s="1288"/>
      <c r="DA50" s="1288"/>
      <c r="DB50" s="1288"/>
      <c r="DC50" s="1288"/>
    </row>
    <row r="51" spans="1:109" ht="13.5" customHeight="1">
      <c r="B51" s="374"/>
      <c r="G51" s="1295"/>
      <c r="H51" s="1295"/>
      <c r="I51" s="1293"/>
      <c r="J51" s="1293"/>
      <c r="K51" s="1290"/>
      <c r="L51" s="1290"/>
      <c r="M51" s="1290"/>
      <c r="N51" s="1290"/>
      <c r="AM51" s="383"/>
      <c r="AN51" s="1291" t="s">
        <v>584</v>
      </c>
      <c r="AO51" s="1291"/>
      <c r="AP51" s="1291"/>
      <c r="AQ51" s="1291"/>
      <c r="AR51" s="1291"/>
      <c r="AS51" s="1291"/>
      <c r="AT51" s="1291"/>
      <c r="AU51" s="1291"/>
      <c r="AV51" s="1291"/>
      <c r="AW51" s="1291"/>
      <c r="AX51" s="1291"/>
      <c r="AY51" s="1291"/>
      <c r="AZ51" s="1291"/>
      <c r="BA51" s="1291"/>
      <c r="BB51" s="1291" t="s">
        <v>585</v>
      </c>
      <c r="BC51" s="1291"/>
      <c r="BD51" s="1291"/>
      <c r="BE51" s="1291"/>
      <c r="BF51" s="1291"/>
      <c r="BG51" s="1291"/>
      <c r="BH51" s="1291"/>
      <c r="BI51" s="1291"/>
      <c r="BJ51" s="1291"/>
      <c r="BK51" s="1291"/>
      <c r="BL51" s="1291"/>
      <c r="BM51" s="1291"/>
      <c r="BN51" s="1291"/>
      <c r="BO51" s="1291"/>
      <c r="BP51" s="1292"/>
      <c r="BQ51" s="1289"/>
      <c r="BR51" s="1289"/>
      <c r="BS51" s="1289"/>
      <c r="BT51" s="1289"/>
      <c r="BU51" s="1289"/>
      <c r="BV51" s="1289"/>
      <c r="BW51" s="1289"/>
      <c r="BX51" s="1292"/>
      <c r="BY51" s="1289"/>
      <c r="BZ51" s="1289"/>
      <c r="CA51" s="1289"/>
      <c r="CB51" s="1289"/>
      <c r="CC51" s="1289"/>
      <c r="CD51" s="1289"/>
      <c r="CE51" s="1289"/>
      <c r="CF51" s="1289">
        <v>25.9</v>
      </c>
      <c r="CG51" s="1289"/>
      <c r="CH51" s="1289"/>
      <c r="CI51" s="1289"/>
      <c r="CJ51" s="1289"/>
      <c r="CK51" s="1289"/>
      <c r="CL51" s="1289"/>
      <c r="CM51" s="1289"/>
      <c r="CN51" s="1289">
        <v>25.2</v>
      </c>
      <c r="CO51" s="1289"/>
      <c r="CP51" s="1289"/>
      <c r="CQ51" s="1289"/>
      <c r="CR51" s="1289"/>
      <c r="CS51" s="1289"/>
      <c r="CT51" s="1289"/>
      <c r="CU51" s="1289"/>
      <c r="CV51" s="1289">
        <v>7.6</v>
      </c>
      <c r="CW51" s="1289"/>
      <c r="CX51" s="1289"/>
      <c r="CY51" s="1289"/>
      <c r="CZ51" s="1289"/>
      <c r="DA51" s="1289"/>
      <c r="DB51" s="1289"/>
      <c r="DC51" s="1289"/>
    </row>
    <row r="52" spans="1:109">
      <c r="B52" s="374"/>
      <c r="G52" s="1295"/>
      <c r="H52" s="1295"/>
      <c r="I52" s="1293"/>
      <c r="J52" s="1293"/>
      <c r="K52" s="1290"/>
      <c r="L52" s="1290"/>
      <c r="M52" s="1290"/>
      <c r="N52" s="1290"/>
      <c r="AM52" s="383"/>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89"/>
      <c r="BQ52" s="1289"/>
      <c r="BR52" s="1289"/>
      <c r="BS52" s="1289"/>
      <c r="BT52" s="1289"/>
      <c r="BU52" s="1289"/>
      <c r="BV52" s="1289"/>
      <c r="BW52" s="1289"/>
      <c r="BX52" s="1289"/>
      <c r="BY52" s="1289"/>
      <c r="BZ52" s="1289"/>
      <c r="CA52" s="1289"/>
      <c r="CB52" s="1289"/>
      <c r="CC52" s="1289"/>
      <c r="CD52" s="1289"/>
      <c r="CE52" s="1289"/>
      <c r="CF52" s="1289"/>
      <c r="CG52" s="1289"/>
      <c r="CH52" s="1289"/>
      <c r="CI52" s="1289"/>
      <c r="CJ52" s="1289"/>
      <c r="CK52" s="1289"/>
      <c r="CL52" s="1289"/>
      <c r="CM52" s="1289"/>
      <c r="CN52" s="1289"/>
      <c r="CO52" s="1289"/>
      <c r="CP52" s="1289"/>
      <c r="CQ52" s="1289"/>
      <c r="CR52" s="1289"/>
      <c r="CS52" s="1289"/>
      <c r="CT52" s="1289"/>
      <c r="CU52" s="1289"/>
      <c r="CV52" s="1289"/>
      <c r="CW52" s="1289"/>
      <c r="CX52" s="1289"/>
      <c r="CY52" s="1289"/>
      <c r="CZ52" s="1289"/>
      <c r="DA52" s="1289"/>
      <c r="DB52" s="1289"/>
      <c r="DC52" s="1289"/>
    </row>
    <row r="53" spans="1:109">
      <c r="A53" s="382"/>
      <c r="B53" s="374"/>
      <c r="G53" s="1295"/>
      <c r="H53" s="1295"/>
      <c r="I53" s="1284"/>
      <c r="J53" s="1284"/>
      <c r="K53" s="1290"/>
      <c r="L53" s="1290"/>
      <c r="M53" s="1290"/>
      <c r="N53" s="1290"/>
      <c r="AM53" s="383"/>
      <c r="AN53" s="1291"/>
      <c r="AO53" s="1291"/>
      <c r="AP53" s="1291"/>
      <c r="AQ53" s="1291"/>
      <c r="AR53" s="1291"/>
      <c r="AS53" s="1291"/>
      <c r="AT53" s="1291"/>
      <c r="AU53" s="1291"/>
      <c r="AV53" s="1291"/>
      <c r="AW53" s="1291"/>
      <c r="AX53" s="1291"/>
      <c r="AY53" s="1291"/>
      <c r="AZ53" s="1291"/>
      <c r="BA53" s="1291"/>
      <c r="BB53" s="1291" t="s">
        <v>586</v>
      </c>
      <c r="BC53" s="1291"/>
      <c r="BD53" s="1291"/>
      <c r="BE53" s="1291"/>
      <c r="BF53" s="1291"/>
      <c r="BG53" s="1291"/>
      <c r="BH53" s="1291"/>
      <c r="BI53" s="1291"/>
      <c r="BJ53" s="1291"/>
      <c r="BK53" s="1291"/>
      <c r="BL53" s="1291"/>
      <c r="BM53" s="1291"/>
      <c r="BN53" s="1291"/>
      <c r="BO53" s="1291"/>
      <c r="BP53" s="1292"/>
      <c r="BQ53" s="1289"/>
      <c r="BR53" s="1289"/>
      <c r="BS53" s="1289"/>
      <c r="BT53" s="1289"/>
      <c r="BU53" s="1289"/>
      <c r="BV53" s="1289"/>
      <c r="BW53" s="1289"/>
      <c r="BX53" s="1292"/>
      <c r="BY53" s="1289"/>
      <c r="BZ53" s="1289"/>
      <c r="CA53" s="1289"/>
      <c r="CB53" s="1289"/>
      <c r="CC53" s="1289"/>
      <c r="CD53" s="1289"/>
      <c r="CE53" s="1289"/>
      <c r="CF53" s="1289">
        <v>54.5</v>
      </c>
      <c r="CG53" s="1289"/>
      <c r="CH53" s="1289"/>
      <c r="CI53" s="1289"/>
      <c r="CJ53" s="1289"/>
      <c r="CK53" s="1289"/>
      <c r="CL53" s="1289"/>
      <c r="CM53" s="1289"/>
      <c r="CN53" s="1289">
        <v>55.6</v>
      </c>
      <c r="CO53" s="1289"/>
      <c r="CP53" s="1289"/>
      <c r="CQ53" s="1289"/>
      <c r="CR53" s="1289"/>
      <c r="CS53" s="1289"/>
      <c r="CT53" s="1289"/>
      <c r="CU53" s="1289"/>
      <c r="CV53" s="1289">
        <v>57.3</v>
      </c>
      <c r="CW53" s="1289"/>
      <c r="CX53" s="1289"/>
      <c r="CY53" s="1289"/>
      <c r="CZ53" s="1289"/>
      <c r="DA53" s="1289"/>
      <c r="DB53" s="1289"/>
      <c r="DC53" s="1289"/>
    </row>
    <row r="54" spans="1:109">
      <c r="A54" s="382"/>
      <c r="B54" s="374"/>
      <c r="G54" s="1295"/>
      <c r="H54" s="1295"/>
      <c r="I54" s="1284"/>
      <c r="J54" s="1284"/>
      <c r="K54" s="1290"/>
      <c r="L54" s="1290"/>
      <c r="M54" s="1290"/>
      <c r="N54" s="1290"/>
      <c r="AM54" s="383"/>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89"/>
      <c r="BQ54" s="1289"/>
      <c r="BR54" s="1289"/>
      <c r="BS54" s="1289"/>
      <c r="BT54" s="1289"/>
      <c r="BU54" s="1289"/>
      <c r="BV54" s="1289"/>
      <c r="BW54" s="1289"/>
      <c r="BX54" s="1289"/>
      <c r="BY54" s="1289"/>
      <c r="BZ54" s="1289"/>
      <c r="CA54" s="1289"/>
      <c r="CB54" s="1289"/>
      <c r="CC54" s="1289"/>
      <c r="CD54" s="1289"/>
      <c r="CE54" s="1289"/>
      <c r="CF54" s="1289"/>
      <c r="CG54" s="1289"/>
      <c r="CH54" s="1289"/>
      <c r="CI54" s="1289"/>
      <c r="CJ54" s="1289"/>
      <c r="CK54" s="1289"/>
      <c r="CL54" s="1289"/>
      <c r="CM54" s="1289"/>
      <c r="CN54" s="1289"/>
      <c r="CO54" s="1289"/>
      <c r="CP54" s="1289"/>
      <c r="CQ54" s="1289"/>
      <c r="CR54" s="1289"/>
      <c r="CS54" s="1289"/>
      <c r="CT54" s="1289"/>
      <c r="CU54" s="1289"/>
      <c r="CV54" s="1289"/>
      <c r="CW54" s="1289"/>
      <c r="CX54" s="1289"/>
      <c r="CY54" s="1289"/>
      <c r="CZ54" s="1289"/>
      <c r="DA54" s="1289"/>
      <c r="DB54" s="1289"/>
      <c r="DC54" s="1289"/>
    </row>
    <row r="55" spans="1:109">
      <c r="A55" s="382"/>
      <c r="B55" s="374"/>
      <c r="G55" s="1284"/>
      <c r="H55" s="1284"/>
      <c r="I55" s="1284"/>
      <c r="J55" s="1284"/>
      <c r="K55" s="1290"/>
      <c r="L55" s="1290"/>
      <c r="M55" s="1290"/>
      <c r="N55" s="1290"/>
      <c r="AN55" s="1288" t="s">
        <v>587</v>
      </c>
      <c r="AO55" s="1288"/>
      <c r="AP55" s="1288"/>
      <c r="AQ55" s="1288"/>
      <c r="AR55" s="1288"/>
      <c r="AS55" s="1288"/>
      <c r="AT55" s="1288"/>
      <c r="AU55" s="1288"/>
      <c r="AV55" s="1288"/>
      <c r="AW55" s="1288"/>
      <c r="AX55" s="1288"/>
      <c r="AY55" s="1288"/>
      <c r="AZ55" s="1288"/>
      <c r="BA55" s="1288"/>
      <c r="BB55" s="1291" t="s">
        <v>585</v>
      </c>
      <c r="BC55" s="1291"/>
      <c r="BD55" s="1291"/>
      <c r="BE55" s="1291"/>
      <c r="BF55" s="1291"/>
      <c r="BG55" s="1291"/>
      <c r="BH55" s="1291"/>
      <c r="BI55" s="1291"/>
      <c r="BJ55" s="1291"/>
      <c r="BK55" s="1291"/>
      <c r="BL55" s="1291"/>
      <c r="BM55" s="1291"/>
      <c r="BN55" s="1291"/>
      <c r="BO55" s="1291"/>
      <c r="BP55" s="1292"/>
      <c r="BQ55" s="1289"/>
      <c r="BR55" s="1289"/>
      <c r="BS55" s="1289"/>
      <c r="BT55" s="1289"/>
      <c r="BU55" s="1289"/>
      <c r="BV55" s="1289"/>
      <c r="BW55" s="1289"/>
      <c r="BX55" s="1292"/>
      <c r="BY55" s="1289"/>
      <c r="BZ55" s="1289"/>
      <c r="CA55" s="1289"/>
      <c r="CB55" s="1289"/>
      <c r="CC55" s="1289"/>
      <c r="CD55" s="1289"/>
      <c r="CE55" s="1289"/>
      <c r="CF55" s="1289">
        <v>20.2</v>
      </c>
      <c r="CG55" s="1289"/>
      <c r="CH55" s="1289"/>
      <c r="CI55" s="1289"/>
      <c r="CJ55" s="1289"/>
      <c r="CK55" s="1289"/>
      <c r="CL55" s="1289"/>
      <c r="CM55" s="1289"/>
      <c r="CN55" s="1289">
        <v>15.5</v>
      </c>
      <c r="CO55" s="1289"/>
      <c r="CP55" s="1289"/>
      <c r="CQ55" s="1289"/>
      <c r="CR55" s="1289"/>
      <c r="CS55" s="1289"/>
      <c r="CT55" s="1289"/>
      <c r="CU55" s="1289"/>
      <c r="CV55" s="1289">
        <v>14</v>
      </c>
      <c r="CW55" s="1289"/>
      <c r="CX55" s="1289"/>
      <c r="CY55" s="1289"/>
      <c r="CZ55" s="1289"/>
      <c r="DA55" s="1289"/>
      <c r="DB55" s="1289"/>
      <c r="DC55" s="1289"/>
    </row>
    <row r="56" spans="1:109">
      <c r="A56" s="382"/>
      <c r="B56" s="374"/>
      <c r="G56" s="1284"/>
      <c r="H56" s="1284"/>
      <c r="I56" s="1284"/>
      <c r="J56" s="1284"/>
      <c r="K56" s="1290"/>
      <c r="L56" s="1290"/>
      <c r="M56" s="1290"/>
      <c r="N56" s="1290"/>
      <c r="AN56" s="1288"/>
      <c r="AO56" s="1288"/>
      <c r="AP56" s="1288"/>
      <c r="AQ56" s="1288"/>
      <c r="AR56" s="1288"/>
      <c r="AS56" s="1288"/>
      <c r="AT56" s="1288"/>
      <c r="AU56" s="1288"/>
      <c r="AV56" s="1288"/>
      <c r="AW56" s="1288"/>
      <c r="AX56" s="1288"/>
      <c r="AY56" s="1288"/>
      <c r="AZ56" s="1288"/>
      <c r="BA56" s="1288"/>
      <c r="BB56" s="1291"/>
      <c r="BC56" s="1291"/>
      <c r="BD56" s="1291"/>
      <c r="BE56" s="1291"/>
      <c r="BF56" s="1291"/>
      <c r="BG56" s="1291"/>
      <c r="BH56" s="1291"/>
      <c r="BI56" s="1291"/>
      <c r="BJ56" s="1291"/>
      <c r="BK56" s="1291"/>
      <c r="BL56" s="1291"/>
      <c r="BM56" s="1291"/>
      <c r="BN56" s="1291"/>
      <c r="BO56" s="1291"/>
      <c r="BP56" s="1289"/>
      <c r="BQ56" s="1289"/>
      <c r="BR56" s="1289"/>
      <c r="BS56" s="1289"/>
      <c r="BT56" s="1289"/>
      <c r="BU56" s="1289"/>
      <c r="BV56" s="1289"/>
      <c r="BW56" s="1289"/>
      <c r="BX56" s="1289"/>
      <c r="BY56" s="1289"/>
      <c r="BZ56" s="1289"/>
      <c r="CA56" s="1289"/>
      <c r="CB56" s="1289"/>
      <c r="CC56" s="1289"/>
      <c r="CD56" s="1289"/>
      <c r="CE56" s="1289"/>
      <c r="CF56" s="1289"/>
      <c r="CG56" s="1289"/>
      <c r="CH56" s="1289"/>
      <c r="CI56" s="1289"/>
      <c r="CJ56" s="1289"/>
      <c r="CK56" s="1289"/>
      <c r="CL56" s="1289"/>
      <c r="CM56" s="1289"/>
      <c r="CN56" s="1289"/>
      <c r="CO56" s="1289"/>
      <c r="CP56" s="1289"/>
      <c r="CQ56" s="1289"/>
      <c r="CR56" s="1289"/>
      <c r="CS56" s="1289"/>
      <c r="CT56" s="1289"/>
      <c r="CU56" s="1289"/>
      <c r="CV56" s="1289"/>
      <c r="CW56" s="1289"/>
      <c r="CX56" s="1289"/>
      <c r="CY56" s="1289"/>
      <c r="CZ56" s="1289"/>
      <c r="DA56" s="1289"/>
      <c r="DB56" s="1289"/>
      <c r="DC56" s="1289"/>
    </row>
    <row r="57" spans="1:109" s="382" customFormat="1">
      <c r="B57" s="386"/>
      <c r="G57" s="1284"/>
      <c r="H57" s="1284"/>
      <c r="I57" s="1294"/>
      <c r="J57" s="1294"/>
      <c r="K57" s="1290"/>
      <c r="L57" s="1290"/>
      <c r="M57" s="1290"/>
      <c r="N57" s="1290"/>
      <c r="AM57" s="367"/>
      <c r="AN57" s="1288"/>
      <c r="AO57" s="1288"/>
      <c r="AP57" s="1288"/>
      <c r="AQ57" s="1288"/>
      <c r="AR57" s="1288"/>
      <c r="AS57" s="1288"/>
      <c r="AT57" s="1288"/>
      <c r="AU57" s="1288"/>
      <c r="AV57" s="1288"/>
      <c r="AW57" s="1288"/>
      <c r="AX57" s="1288"/>
      <c r="AY57" s="1288"/>
      <c r="AZ57" s="1288"/>
      <c r="BA57" s="1288"/>
      <c r="BB57" s="1291" t="s">
        <v>586</v>
      </c>
      <c r="BC57" s="1291"/>
      <c r="BD57" s="1291"/>
      <c r="BE57" s="1291"/>
      <c r="BF57" s="1291"/>
      <c r="BG57" s="1291"/>
      <c r="BH57" s="1291"/>
      <c r="BI57" s="1291"/>
      <c r="BJ57" s="1291"/>
      <c r="BK57" s="1291"/>
      <c r="BL57" s="1291"/>
      <c r="BM57" s="1291"/>
      <c r="BN57" s="1291"/>
      <c r="BO57" s="1291"/>
      <c r="BP57" s="1292"/>
      <c r="BQ57" s="1289"/>
      <c r="BR57" s="1289"/>
      <c r="BS57" s="1289"/>
      <c r="BT57" s="1289"/>
      <c r="BU57" s="1289"/>
      <c r="BV57" s="1289"/>
      <c r="BW57" s="1289"/>
      <c r="BX57" s="1292"/>
      <c r="BY57" s="1289"/>
      <c r="BZ57" s="1289"/>
      <c r="CA57" s="1289"/>
      <c r="CB57" s="1289"/>
      <c r="CC57" s="1289"/>
      <c r="CD57" s="1289"/>
      <c r="CE57" s="1289"/>
      <c r="CF57" s="1289">
        <v>54.5</v>
      </c>
      <c r="CG57" s="1289"/>
      <c r="CH57" s="1289"/>
      <c r="CI57" s="1289"/>
      <c r="CJ57" s="1289"/>
      <c r="CK57" s="1289"/>
      <c r="CL57" s="1289"/>
      <c r="CM57" s="1289"/>
      <c r="CN57" s="1289">
        <v>57.7</v>
      </c>
      <c r="CO57" s="1289"/>
      <c r="CP57" s="1289"/>
      <c r="CQ57" s="1289"/>
      <c r="CR57" s="1289"/>
      <c r="CS57" s="1289"/>
      <c r="CT57" s="1289"/>
      <c r="CU57" s="1289"/>
      <c r="CV57" s="1289">
        <v>57</v>
      </c>
      <c r="CW57" s="1289"/>
      <c r="CX57" s="1289"/>
      <c r="CY57" s="1289"/>
      <c r="CZ57" s="1289"/>
      <c r="DA57" s="1289"/>
      <c r="DB57" s="1289"/>
      <c r="DC57" s="1289"/>
      <c r="DD57" s="387"/>
      <c r="DE57" s="386"/>
    </row>
    <row r="58" spans="1:109" s="382" customFormat="1">
      <c r="A58" s="367"/>
      <c r="B58" s="386"/>
      <c r="G58" s="1284"/>
      <c r="H58" s="1284"/>
      <c r="I58" s="1294"/>
      <c r="J58" s="1294"/>
      <c r="K58" s="1290"/>
      <c r="L58" s="1290"/>
      <c r="M58" s="1290"/>
      <c r="N58" s="1290"/>
      <c r="AM58" s="367"/>
      <c r="AN58" s="1288"/>
      <c r="AO58" s="1288"/>
      <c r="AP58" s="1288"/>
      <c r="AQ58" s="1288"/>
      <c r="AR58" s="1288"/>
      <c r="AS58" s="1288"/>
      <c r="AT58" s="1288"/>
      <c r="AU58" s="1288"/>
      <c r="AV58" s="1288"/>
      <c r="AW58" s="1288"/>
      <c r="AX58" s="1288"/>
      <c r="AY58" s="1288"/>
      <c r="AZ58" s="1288"/>
      <c r="BA58" s="1288"/>
      <c r="BB58" s="1291"/>
      <c r="BC58" s="1291"/>
      <c r="BD58" s="1291"/>
      <c r="BE58" s="1291"/>
      <c r="BF58" s="1291"/>
      <c r="BG58" s="1291"/>
      <c r="BH58" s="1291"/>
      <c r="BI58" s="1291"/>
      <c r="BJ58" s="1291"/>
      <c r="BK58" s="1291"/>
      <c r="BL58" s="1291"/>
      <c r="BM58" s="1291"/>
      <c r="BN58" s="1291"/>
      <c r="BO58" s="1291"/>
      <c r="BP58" s="1289"/>
      <c r="BQ58" s="1289"/>
      <c r="BR58" s="1289"/>
      <c r="BS58" s="1289"/>
      <c r="BT58" s="1289"/>
      <c r="BU58" s="1289"/>
      <c r="BV58" s="1289"/>
      <c r="BW58" s="1289"/>
      <c r="BX58" s="1289"/>
      <c r="BY58" s="1289"/>
      <c r="BZ58" s="1289"/>
      <c r="CA58" s="1289"/>
      <c r="CB58" s="1289"/>
      <c r="CC58" s="1289"/>
      <c r="CD58" s="1289"/>
      <c r="CE58" s="1289"/>
      <c r="CF58" s="1289"/>
      <c r="CG58" s="1289"/>
      <c r="CH58" s="1289"/>
      <c r="CI58" s="1289"/>
      <c r="CJ58" s="1289"/>
      <c r="CK58" s="1289"/>
      <c r="CL58" s="1289"/>
      <c r="CM58" s="1289"/>
      <c r="CN58" s="1289"/>
      <c r="CO58" s="1289"/>
      <c r="CP58" s="1289"/>
      <c r="CQ58" s="1289"/>
      <c r="CR58" s="1289"/>
      <c r="CS58" s="1289"/>
      <c r="CT58" s="1289"/>
      <c r="CU58" s="1289"/>
      <c r="CV58" s="1289"/>
      <c r="CW58" s="1289"/>
      <c r="CX58" s="1289"/>
      <c r="CY58" s="1289"/>
      <c r="CZ58" s="1289"/>
      <c r="DA58" s="1289"/>
      <c r="DB58" s="1289"/>
      <c r="DC58" s="1289"/>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588</v>
      </c>
    </row>
    <row r="64" spans="1:109">
      <c r="B64" s="374"/>
      <c r="G64" s="381"/>
      <c r="I64" s="394"/>
      <c r="J64" s="394"/>
      <c r="K64" s="394"/>
      <c r="L64" s="394"/>
      <c r="M64" s="394"/>
      <c r="N64" s="395"/>
      <c r="AM64" s="381"/>
      <c r="AN64" s="381" t="s">
        <v>582</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75" t="s">
        <v>589</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583</v>
      </c>
    </row>
    <row r="72" spans="2:107">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548</v>
      </c>
      <c r="BQ72" s="1288"/>
      <c r="BR72" s="1288"/>
      <c r="BS72" s="1288"/>
      <c r="BT72" s="1288"/>
      <c r="BU72" s="1288"/>
      <c r="BV72" s="1288"/>
      <c r="BW72" s="1288"/>
      <c r="BX72" s="1288" t="s">
        <v>549</v>
      </c>
      <c r="BY72" s="1288"/>
      <c r="BZ72" s="1288"/>
      <c r="CA72" s="1288"/>
      <c r="CB72" s="1288"/>
      <c r="CC72" s="1288"/>
      <c r="CD72" s="1288"/>
      <c r="CE72" s="1288"/>
      <c r="CF72" s="1288" t="s">
        <v>550</v>
      </c>
      <c r="CG72" s="1288"/>
      <c r="CH72" s="1288"/>
      <c r="CI72" s="1288"/>
      <c r="CJ72" s="1288"/>
      <c r="CK72" s="1288"/>
      <c r="CL72" s="1288"/>
      <c r="CM72" s="1288"/>
      <c r="CN72" s="1288" t="s">
        <v>551</v>
      </c>
      <c r="CO72" s="1288"/>
      <c r="CP72" s="1288"/>
      <c r="CQ72" s="1288"/>
      <c r="CR72" s="1288"/>
      <c r="CS72" s="1288"/>
      <c r="CT72" s="1288"/>
      <c r="CU72" s="1288"/>
      <c r="CV72" s="1288" t="s">
        <v>552</v>
      </c>
      <c r="CW72" s="1288"/>
      <c r="CX72" s="1288"/>
      <c r="CY72" s="1288"/>
      <c r="CZ72" s="1288"/>
      <c r="DA72" s="1288"/>
      <c r="DB72" s="1288"/>
      <c r="DC72" s="1288"/>
    </row>
    <row r="73" spans="2:107">
      <c r="B73" s="374"/>
      <c r="G73" s="1295"/>
      <c r="H73" s="1295"/>
      <c r="I73" s="1295"/>
      <c r="J73" s="1295"/>
      <c r="K73" s="1296"/>
      <c r="L73" s="1296"/>
      <c r="M73" s="1296"/>
      <c r="N73" s="1296"/>
      <c r="AM73" s="383"/>
      <c r="AN73" s="1291" t="s">
        <v>584</v>
      </c>
      <c r="AO73" s="1291"/>
      <c r="AP73" s="1291"/>
      <c r="AQ73" s="1291"/>
      <c r="AR73" s="1291"/>
      <c r="AS73" s="1291"/>
      <c r="AT73" s="1291"/>
      <c r="AU73" s="1291"/>
      <c r="AV73" s="1291"/>
      <c r="AW73" s="1291"/>
      <c r="AX73" s="1291"/>
      <c r="AY73" s="1291"/>
      <c r="AZ73" s="1291"/>
      <c r="BA73" s="1291"/>
      <c r="BB73" s="1291" t="s">
        <v>585</v>
      </c>
      <c r="BC73" s="1291"/>
      <c r="BD73" s="1291"/>
      <c r="BE73" s="1291"/>
      <c r="BF73" s="1291"/>
      <c r="BG73" s="1291"/>
      <c r="BH73" s="1291"/>
      <c r="BI73" s="1291"/>
      <c r="BJ73" s="1291"/>
      <c r="BK73" s="1291"/>
      <c r="BL73" s="1291"/>
      <c r="BM73" s="1291"/>
      <c r="BN73" s="1291"/>
      <c r="BO73" s="1291"/>
      <c r="BP73" s="1289">
        <v>34.5</v>
      </c>
      <c r="BQ73" s="1289"/>
      <c r="BR73" s="1289"/>
      <c r="BS73" s="1289"/>
      <c r="BT73" s="1289"/>
      <c r="BU73" s="1289"/>
      <c r="BV73" s="1289"/>
      <c r="BW73" s="1289"/>
      <c r="BX73" s="1289">
        <v>27.6</v>
      </c>
      <c r="BY73" s="1289"/>
      <c r="BZ73" s="1289"/>
      <c r="CA73" s="1289"/>
      <c r="CB73" s="1289"/>
      <c r="CC73" s="1289"/>
      <c r="CD73" s="1289"/>
      <c r="CE73" s="1289"/>
      <c r="CF73" s="1289">
        <v>25.9</v>
      </c>
      <c r="CG73" s="1289"/>
      <c r="CH73" s="1289"/>
      <c r="CI73" s="1289"/>
      <c r="CJ73" s="1289"/>
      <c r="CK73" s="1289"/>
      <c r="CL73" s="1289"/>
      <c r="CM73" s="1289"/>
      <c r="CN73" s="1289">
        <v>25.2</v>
      </c>
      <c r="CO73" s="1289"/>
      <c r="CP73" s="1289"/>
      <c r="CQ73" s="1289"/>
      <c r="CR73" s="1289"/>
      <c r="CS73" s="1289"/>
      <c r="CT73" s="1289"/>
      <c r="CU73" s="1289"/>
      <c r="CV73" s="1289">
        <v>7.6</v>
      </c>
      <c r="CW73" s="1289"/>
      <c r="CX73" s="1289"/>
      <c r="CY73" s="1289"/>
      <c r="CZ73" s="1289"/>
      <c r="DA73" s="1289"/>
      <c r="DB73" s="1289"/>
      <c r="DC73" s="1289"/>
    </row>
    <row r="74" spans="2:107">
      <c r="B74" s="374"/>
      <c r="G74" s="1295"/>
      <c r="H74" s="1295"/>
      <c r="I74" s="1295"/>
      <c r="J74" s="1295"/>
      <c r="K74" s="1296"/>
      <c r="L74" s="1296"/>
      <c r="M74" s="1296"/>
      <c r="N74" s="1296"/>
      <c r="AM74" s="383"/>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89"/>
      <c r="BQ74" s="1289"/>
      <c r="BR74" s="1289"/>
      <c r="BS74" s="1289"/>
      <c r="BT74" s="1289"/>
      <c r="BU74" s="1289"/>
      <c r="BV74" s="1289"/>
      <c r="BW74" s="1289"/>
      <c r="BX74" s="1289"/>
      <c r="BY74" s="1289"/>
      <c r="BZ74" s="1289"/>
      <c r="CA74" s="1289"/>
      <c r="CB74" s="1289"/>
      <c r="CC74" s="1289"/>
      <c r="CD74" s="1289"/>
      <c r="CE74" s="1289"/>
      <c r="CF74" s="1289"/>
      <c r="CG74" s="1289"/>
      <c r="CH74" s="1289"/>
      <c r="CI74" s="1289"/>
      <c r="CJ74" s="1289"/>
      <c r="CK74" s="1289"/>
      <c r="CL74" s="1289"/>
      <c r="CM74" s="1289"/>
      <c r="CN74" s="1289"/>
      <c r="CO74" s="1289"/>
      <c r="CP74" s="1289"/>
      <c r="CQ74" s="1289"/>
      <c r="CR74" s="1289"/>
      <c r="CS74" s="1289"/>
      <c r="CT74" s="1289"/>
      <c r="CU74" s="1289"/>
      <c r="CV74" s="1289"/>
      <c r="CW74" s="1289"/>
      <c r="CX74" s="1289"/>
      <c r="CY74" s="1289"/>
      <c r="CZ74" s="1289"/>
      <c r="DA74" s="1289"/>
      <c r="DB74" s="1289"/>
      <c r="DC74" s="1289"/>
    </row>
    <row r="75" spans="2:107">
      <c r="B75" s="374"/>
      <c r="G75" s="1295"/>
      <c r="H75" s="1295"/>
      <c r="I75" s="1284"/>
      <c r="J75" s="1284"/>
      <c r="K75" s="1290"/>
      <c r="L75" s="1290"/>
      <c r="M75" s="1290"/>
      <c r="N75" s="1290"/>
      <c r="AM75" s="383"/>
      <c r="AN75" s="1291"/>
      <c r="AO75" s="1291"/>
      <c r="AP75" s="1291"/>
      <c r="AQ75" s="1291"/>
      <c r="AR75" s="1291"/>
      <c r="AS75" s="1291"/>
      <c r="AT75" s="1291"/>
      <c r="AU75" s="1291"/>
      <c r="AV75" s="1291"/>
      <c r="AW75" s="1291"/>
      <c r="AX75" s="1291"/>
      <c r="AY75" s="1291"/>
      <c r="AZ75" s="1291"/>
      <c r="BA75" s="1291"/>
      <c r="BB75" s="1291" t="s">
        <v>590</v>
      </c>
      <c r="BC75" s="1291"/>
      <c r="BD75" s="1291"/>
      <c r="BE75" s="1291"/>
      <c r="BF75" s="1291"/>
      <c r="BG75" s="1291"/>
      <c r="BH75" s="1291"/>
      <c r="BI75" s="1291"/>
      <c r="BJ75" s="1291"/>
      <c r="BK75" s="1291"/>
      <c r="BL75" s="1291"/>
      <c r="BM75" s="1291"/>
      <c r="BN75" s="1291"/>
      <c r="BO75" s="1291"/>
      <c r="BP75" s="1289">
        <v>11.9</v>
      </c>
      <c r="BQ75" s="1289"/>
      <c r="BR75" s="1289"/>
      <c r="BS75" s="1289"/>
      <c r="BT75" s="1289"/>
      <c r="BU75" s="1289"/>
      <c r="BV75" s="1289"/>
      <c r="BW75" s="1289"/>
      <c r="BX75" s="1289">
        <v>10.6</v>
      </c>
      <c r="BY75" s="1289"/>
      <c r="BZ75" s="1289"/>
      <c r="CA75" s="1289"/>
      <c r="CB75" s="1289"/>
      <c r="CC75" s="1289"/>
      <c r="CD75" s="1289"/>
      <c r="CE75" s="1289"/>
      <c r="CF75" s="1289">
        <v>9.1999999999999993</v>
      </c>
      <c r="CG75" s="1289"/>
      <c r="CH75" s="1289"/>
      <c r="CI75" s="1289"/>
      <c r="CJ75" s="1289"/>
      <c r="CK75" s="1289"/>
      <c r="CL75" s="1289"/>
      <c r="CM75" s="1289"/>
      <c r="CN75" s="1289">
        <v>6.1</v>
      </c>
      <c r="CO75" s="1289"/>
      <c r="CP75" s="1289"/>
      <c r="CQ75" s="1289"/>
      <c r="CR75" s="1289"/>
      <c r="CS75" s="1289"/>
      <c r="CT75" s="1289"/>
      <c r="CU75" s="1289"/>
      <c r="CV75" s="1289">
        <v>6.8</v>
      </c>
      <c r="CW75" s="1289"/>
      <c r="CX75" s="1289"/>
      <c r="CY75" s="1289"/>
      <c r="CZ75" s="1289"/>
      <c r="DA75" s="1289"/>
      <c r="DB75" s="1289"/>
      <c r="DC75" s="1289"/>
    </row>
    <row r="76" spans="2:107">
      <c r="B76" s="374"/>
      <c r="G76" s="1295"/>
      <c r="H76" s="1295"/>
      <c r="I76" s="1284"/>
      <c r="J76" s="1284"/>
      <c r="K76" s="1290"/>
      <c r="L76" s="1290"/>
      <c r="M76" s="1290"/>
      <c r="N76" s="1290"/>
      <c r="AM76" s="383"/>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89"/>
      <c r="BQ76" s="1289"/>
      <c r="BR76" s="1289"/>
      <c r="BS76" s="1289"/>
      <c r="BT76" s="1289"/>
      <c r="BU76" s="1289"/>
      <c r="BV76" s="1289"/>
      <c r="BW76" s="1289"/>
      <c r="BX76" s="1289"/>
      <c r="BY76" s="1289"/>
      <c r="BZ76" s="1289"/>
      <c r="CA76" s="1289"/>
      <c r="CB76" s="1289"/>
      <c r="CC76" s="1289"/>
      <c r="CD76" s="1289"/>
      <c r="CE76" s="1289"/>
      <c r="CF76" s="1289"/>
      <c r="CG76" s="1289"/>
      <c r="CH76" s="1289"/>
      <c r="CI76" s="1289"/>
      <c r="CJ76" s="1289"/>
      <c r="CK76" s="1289"/>
      <c r="CL76" s="1289"/>
      <c r="CM76" s="1289"/>
      <c r="CN76" s="1289"/>
      <c r="CO76" s="1289"/>
      <c r="CP76" s="1289"/>
      <c r="CQ76" s="1289"/>
      <c r="CR76" s="1289"/>
      <c r="CS76" s="1289"/>
      <c r="CT76" s="1289"/>
      <c r="CU76" s="1289"/>
      <c r="CV76" s="1289"/>
      <c r="CW76" s="1289"/>
      <c r="CX76" s="1289"/>
      <c r="CY76" s="1289"/>
      <c r="CZ76" s="1289"/>
      <c r="DA76" s="1289"/>
      <c r="DB76" s="1289"/>
      <c r="DC76" s="1289"/>
    </row>
    <row r="77" spans="2:107">
      <c r="B77" s="374"/>
      <c r="G77" s="1284"/>
      <c r="H77" s="1284"/>
      <c r="I77" s="1284"/>
      <c r="J77" s="1284"/>
      <c r="K77" s="1296"/>
      <c r="L77" s="1296"/>
      <c r="M77" s="1296"/>
      <c r="N77" s="1296"/>
      <c r="AN77" s="1288" t="s">
        <v>587</v>
      </c>
      <c r="AO77" s="1288"/>
      <c r="AP77" s="1288"/>
      <c r="AQ77" s="1288"/>
      <c r="AR77" s="1288"/>
      <c r="AS77" s="1288"/>
      <c r="AT77" s="1288"/>
      <c r="AU77" s="1288"/>
      <c r="AV77" s="1288"/>
      <c r="AW77" s="1288"/>
      <c r="AX77" s="1288"/>
      <c r="AY77" s="1288"/>
      <c r="AZ77" s="1288"/>
      <c r="BA77" s="1288"/>
      <c r="BB77" s="1291" t="s">
        <v>585</v>
      </c>
      <c r="BC77" s="1291"/>
      <c r="BD77" s="1291"/>
      <c r="BE77" s="1291"/>
      <c r="BF77" s="1291"/>
      <c r="BG77" s="1291"/>
      <c r="BH77" s="1291"/>
      <c r="BI77" s="1291"/>
      <c r="BJ77" s="1291"/>
      <c r="BK77" s="1291"/>
      <c r="BL77" s="1291"/>
      <c r="BM77" s="1291"/>
      <c r="BN77" s="1291"/>
      <c r="BO77" s="1291"/>
      <c r="BP77" s="1289">
        <v>37</v>
      </c>
      <c r="BQ77" s="1289"/>
      <c r="BR77" s="1289"/>
      <c r="BS77" s="1289"/>
      <c r="BT77" s="1289"/>
      <c r="BU77" s="1289"/>
      <c r="BV77" s="1289"/>
      <c r="BW77" s="1289"/>
      <c r="BX77" s="1289">
        <v>27.8</v>
      </c>
      <c r="BY77" s="1289"/>
      <c r="BZ77" s="1289"/>
      <c r="CA77" s="1289"/>
      <c r="CB77" s="1289"/>
      <c r="CC77" s="1289"/>
      <c r="CD77" s="1289"/>
      <c r="CE77" s="1289"/>
      <c r="CF77" s="1289">
        <v>20.2</v>
      </c>
      <c r="CG77" s="1289"/>
      <c r="CH77" s="1289"/>
      <c r="CI77" s="1289"/>
      <c r="CJ77" s="1289"/>
      <c r="CK77" s="1289"/>
      <c r="CL77" s="1289"/>
      <c r="CM77" s="1289"/>
      <c r="CN77" s="1289">
        <v>15.5</v>
      </c>
      <c r="CO77" s="1289"/>
      <c r="CP77" s="1289"/>
      <c r="CQ77" s="1289"/>
      <c r="CR77" s="1289"/>
      <c r="CS77" s="1289"/>
      <c r="CT77" s="1289"/>
      <c r="CU77" s="1289"/>
      <c r="CV77" s="1289">
        <v>14</v>
      </c>
      <c r="CW77" s="1289"/>
      <c r="CX77" s="1289"/>
      <c r="CY77" s="1289"/>
      <c r="CZ77" s="1289"/>
      <c r="DA77" s="1289"/>
      <c r="DB77" s="1289"/>
      <c r="DC77" s="1289"/>
    </row>
    <row r="78" spans="2:107">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1"/>
      <c r="BC78" s="1291"/>
      <c r="BD78" s="1291"/>
      <c r="BE78" s="1291"/>
      <c r="BF78" s="1291"/>
      <c r="BG78" s="1291"/>
      <c r="BH78" s="1291"/>
      <c r="BI78" s="1291"/>
      <c r="BJ78" s="1291"/>
      <c r="BK78" s="1291"/>
      <c r="BL78" s="1291"/>
      <c r="BM78" s="1291"/>
      <c r="BN78" s="1291"/>
      <c r="BO78" s="1291"/>
      <c r="BP78" s="1289"/>
      <c r="BQ78" s="1289"/>
      <c r="BR78" s="1289"/>
      <c r="BS78" s="1289"/>
      <c r="BT78" s="1289"/>
      <c r="BU78" s="1289"/>
      <c r="BV78" s="1289"/>
      <c r="BW78" s="1289"/>
      <c r="BX78" s="1289"/>
      <c r="BY78" s="1289"/>
      <c r="BZ78" s="1289"/>
      <c r="CA78" s="1289"/>
      <c r="CB78" s="1289"/>
      <c r="CC78" s="1289"/>
      <c r="CD78" s="1289"/>
      <c r="CE78" s="1289"/>
      <c r="CF78" s="1289"/>
      <c r="CG78" s="1289"/>
      <c r="CH78" s="1289"/>
      <c r="CI78" s="1289"/>
      <c r="CJ78" s="1289"/>
      <c r="CK78" s="1289"/>
      <c r="CL78" s="1289"/>
      <c r="CM78" s="1289"/>
      <c r="CN78" s="1289"/>
      <c r="CO78" s="1289"/>
      <c r="CP78" s="1289"/>
      <c r="CQ78" s="1289"/>
      <c r="CR78" s="1289"/>
      <c r="CS78" s="1289"/>
      <c r="CT78" s="1289"/>
      <c r="CU78" s="1289"/>
      <c r="CV78" s="1289"/>
      <c r="CW78" s="1289"/>
      <c r="CX78" s="1289"/>
      <c r="CY78" s="1289"/>
      <c r="CZ78" s="1289"/>
      <c r="DA78" s="1289"/>
      <c r="DB78" s="1289"/>
      <c r="DC78" s="1289"/>
    </row>
    <row r="79" spans="2:107">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1" t="s">
        <v>590</v>
      </c>
      <c r="BC79" s="1291"/>
      <c r="BD79" s="1291"/>
      <c r="BE79" s="1291"/>
      <c r="BF79" s="1291"/>
      <c r="BG79" s="1291"/>
      <c r="BH79" s="1291"/>
      <c r="BI79" s="1291"/>
      <c r="BJ79" s="1291"/>
      <c r="BK79" s="1291"/>
      <c r="BL79" s="1291"/>
      <c r="BM79" s="1291"/>
      <c r="BN79" s="1291"/>
      <c r="BO79" s="1291"/>
      <c r="BP79" s="1289">
        <v>9.4</v>
      </c>
      <c r="BQ79" s="1289"/>
      <c r="BR79" s="1289"/>
      <c r="BS79" s="1289"/>
      <c r="BT79" s="1289"/>
      <c r="BU79" s="1289"/>
      <c r="BV79" s="1289"/>
      <c r="BW79" s="1289"/>
      <c r="BX79" s="1289">
        <v>8.1</v>
      </c>
      <c r="BY79" s="1289"/>
      <c r="BZ79" s="1289"/>
      <c r="CA79" s="1289"/>
      <c r="CB79" s="1289"/>
      <c r="CC79" s="1289"/>
      <c r="CD79" s="1289"/>
      <c r="CE79" s="1289"/>
      <c r="CF79" s="1289">
        <v>7.1</v>
      </c>
      <c r="CG79" s="1289"/>
      <c r="CH79" s="1289"/>
      <c r="CI79" s="1289"/>
      <c r="CJ79" s="1289"/>
      <c r="CK79" s="1289"/>
      <c r="CL79" s="1289"/>
      <c r="CM79" s="1289"/>
      <c r="CN79" s="1289">
        <v>6.6</v>
      </c>
      <c r="CO79" s="1289"/>
      <c r="CP79" s="1289"/>
      <c r="CQ79" s="1289"/>
      <c r="CR79" s="1289"/>
      <c r="CS79" s="1289"/>
      <c r="CT79" s="1289"/>
      <c r="CU79" s="1289"/>
      <c r="CV79" s="1289">
        <v>6.5</v>
      </c>
      <c r="CW79" s="1289"/>
      <c r="CX79" s="1289"/>
      <c r="CY79" s="1289"/>
      <c r="CZ79" s="1289"/>
      <c r="DA79" s="1289"/>
      <c r="DB79" s="1289"/>
      <c r="DC79" s="1289"/>
    </row>
    <row r="80" spans="2:107">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1"/>
      <c r="BC80" s="1291"/>
      <c r="BD80" s="1291"/>
      <c r="BE80" s="1291"/>
      <c r="BF80" s="1291"/>
      <c r="BG80" s="1291"/>
      <c r="BH80" s="1291"/>
      <c r="BI80" s="1291"/>
      <c r="BJ80" s="1291"/>
      <c r="BK80" s="1291"/>
      <c r="BL80" s="1291"/>
      <c r="BM80" s="1291"/>
      <c r="BN80" s="1291"/>
      <c r="BO80" s="1291"/>
      <c r="BP80" s="1289"/>
      <c r="BQ80" s="1289"/>
      <c r="BR80" s="1289"/>
      <c r="BS80" s="1289"/>
      <c r="BT80" s="1289"/>
      <c r="BU80" s="1289"/>
      <c r="BV80" s="1289"/>
      <c r="BW80" s="1289"/>
      <c r="BX80" s="1289"/>
      <c r="BY80" s="1289"/>
      <c r="BZ80" s="1289"/>
      <c r="CA80" s="1289"/>
      <c r="CB80" s="1289"/>
      <c r="CC80" s="1289"/>
      <c r="CD80" s="1289"/>
      <c r="CE80" s="1289"/>
      <c r="CF80" s="1289"/>
      <c r="CG80" s="1289"/>
      <c r="CH80" s="1289"/>
      <c r="CI80" s="1289"/>
      <c r="CJ80" s="1289"/>
      <c r="CK80" s="1289"/>
      <c r="CL80" s="1289"/>
      <c r="CM80" s="1289"/>
      <c r="CN80" s="1289"/>
      <c r="CO80" s="1289"/>
      <c r="CP80" s="1289"/>
      <c r="CQ80" s="1289"/>
      <c r="CR80" s="1289"/>
      <c r="CS80" s="1289"/>
      <c r="CT80" s="1289"/>
      <c r="CU80" s="1289"/>
      <c r="CV80" s="1289"/>
      <c r="CW80" s="1289"/>
      <c r="CX80" s="1289"/>
      <c r="CY80" s="1289"/>
      <c r="CZ80" s="1289"/>
      <c r="DA80" s="1289"/>
      <c r="DB80" s="1289"/>
      <c r="DC80" s="1289"/>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YDUVWkLeC9NGOaYG4lOmRozQAO3TXNFcLN9SLr5LlhKpc8xaEb9R/L6njtu6OPbwawTJ/e8DlMRyYhA81t255w==" saltValue="3+DnaPzdKpzJcsOlHMccA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L90" zoomScale="70" zoomScaleNormal="7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PuooxeoWzwp86mjAue11EQhElndKyFWEr3xWRPI327f5xzqUWV3tS7Lsb69s0FqnPMg0/9tEp0QhT1vcv4A2kA==" saltValue="qx04o2TfifERO4eKR6Vbp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A91" zoomScale="70" zoomScaleNormal="7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3lpcVZ7u9DTiPRb7DsS6R66KamleynQ+0kpTkqLpNYqZ0VWh/1r6UE2hn2TAuT2a5c1Ctg+jBLmYy+omushHzg==" saltValue="3WKbyMkAnt4tCT/bWYY0s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Y1"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209</v>
      </c>
      <c r="DI1" s="774"/>
      <c r="DJ1" s="774"/>
      <c r="DK1" s="774"/>
      <c r="DL1" s="774"/>
      <c r="DM1" s="774"/>
      <c r="DN1" s="775"/>
      <c r="DO1" s="205"/>
      <c r="DP1" s="773" t="s">
        <v>210</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212</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213</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214</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215</v>
      </c>
      <c r="S4" s="716"/>
      <c r="T4" s="716"/>
      <c r="U4" s="716"/>
      <c r="V4" s="716"/>
      <c r="W4" s="716"/>
      <c r="X4" s="716"/>
      <c r="Y4" s="717"/>
      <c r="Z4" s="715" t="s">
        <v>216</v>
      </c>
      <c r="AA4" s="716"/>
      <c r="AB4" s="716"/>
      <c r="AC4" s="717"/>
      <c r="AD4" s="715" t="s">
        <v>217</v>
      </c>
      <c r="AE4" s="716"/>
      <c r="AF4" s="716"/>
      <c r="AG4" s="716"/>
      <c r="AH4" s="716"/>
      <c r="AI4" s="716"/>
      <c r="AJ4" s="716"/>
      <c r="AK4" s="717"/>
      <c r="AL4" s="715" t="s">
        <v>216</v>
      </c>
      <c r="AM4" s="716"/>
      <c r="AN4" s="716"/>
      <c r="AO4" s="717"/>
      <c r="AP4" s="776" t="s">
        <v>218</v>
      </c>
      <c r="AQ4" s="776"/>
      <c r="AR4" s="776"/>
      <c r="AS4" s="776"/>
      <c r="AT4" s="776"/>
      <c r="AU4" s="776"/>
      <c r="AV4" s="776"/>
      <c r="AW4" s="776"/>
      <c r="AX4" s="776"/>
      <c r="AY4" s="776"/>
      <c r="AZ4" s="776"/>
      <c r="BA4" s="776"/>
      <c r="BB4" s="776"/>
      <c r="BC4" s="776"/>
      <c r="BD4" s="776"/>
      <c r="BE4" s="776"/>
      <c r="BF4" s="776"/>
      <c r="BG4" s="776" t="s">
        <v>219</v>
      </c>
      <c r="BH4" s="776"/>
      <c r="BI4" s="776"/>
      <c r="BJ4" s="776"/>
      <c r="BK4" s="776"/>
      <c r="BL4" s="776"/>
      <c r="BM4" s="776"/>
      <c r="BN4" s="776"/>
      <c r="BO4" s="776" t="s">
        <v>216</v>
      </c>
      <c r="BP4" s="776"/>
      <c r="BQ4" s="776"/>
      <c r="BR4" s="776"/>
      <c r="BS4" s="776" t="s">
        <v>220</v>
      </c>
      <c r="BT4" s="776"/>
      <c r="BU4" s="776"/>
      <c r="BV4" s="776"/>
      <c r="BW4" s="776"/>
      <c r="BX4" s="776"/>
      <c r="BY4" s="776"/>
      <c r="BZ4" s="776"/>
      <c r="CA4" s="776"/>
      <c r="CB4" s="776"/>
      <c r="CD4" s="758" t="s">
        <v>221</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222</v>
      </c>
      <c r="C5" s="741"/>
      <c r="D5" s="741"/>
      <c r="E5" s="741"/>
      <c r="F5" s="741"/>
      <c r="G5" s="741"/>
      <c r="H5" s="741"/>
      <c r="I5" s="741"/>
      <c r="J5" s="741"/>
      <c r="K5" s="741"/>
      <c r="L5" s="741"/>
      <c r="M5" s="741"/>
      <c r="N5" s="741"/>
      <c r="O5" s="741"/>
      <c r="P5" s="741"/>
      <c r="Q5" s="742"/>
      <c r="R5" s="706">
        <v>3951406</v>
      </c>
      <c r="S5" s="707"/>
      <c r="T5" s="707"/>
      <c r="U5" s="707"/>
      <c r="V5" s="707"/>
      <c r="W5" s="707"/>
      <c r="X5" s="707"/>
      <c r="Y5" s="753"/>
      <c r="Z5" s="771">
        <v>39.1</v>
      </c>
      <c r="AA5" s="771"/>
      <c r="AB5" s="771"/>
      <c r="AC5" s="771"/>
      <c r="AD5" s="772">
        <v>3951406</v>
      </c>
      <c r="AE5" s="772"/>
      <c r="AF5" s="772"/>
      <c r="AG5" s="772"/>
      <c r="AH5" s="772"/>
      <c r="AI5" s="772"/>
      <c r="AJ5" s="772"/>
      <c r="AK5" s="772"/>
      <c r="AL5" s="754">
        <v>69.599999999999994</v>
      </c>
      <c r="AM5" s="723"/>
      <c r="AN5" s="723"/>
      <c r="AO5" s="755"/>
      <c r="AP5" s="740" t="s">
        <v>223</v>
      </c>
      <c r="AQ5" s="741"/>
      <c r="AR5" s="741"/>
      <c r="AS5" s="741"/>
      <c r="AT5" s="741"/>
      <c r="AU5" s="741"/>
      <c r="AV5" s="741"/>
      <c r="AW5" s="741"/>
      <c r="AX5" s="741"/>
      <c r="AY5" s="741"/>
      <c r="AZ5" s="741"/>
      <c r="BA5" s="741"/>
      <c r="BB5" s="741"/>
      <c r="BC5" s="741"/>
      <c r="BD5" s="741"/>
      <c r="BE5" s="741"/>
      <c r="BF5" s="742"/>
      <c r="BG5" s="641">
        <v>3951406</v>
      </c>
      <c r="BH5" s="644"/>
      <c r="BI5" s="644"/>
      <c r="BJ5" s="644"/>
      <c r="BK5" s="644"/>
      <c r="BL5" s="644"/>
      <c r="BM5" s="644"/>
      <c r="BN5" s="645"/>
      <c r="BO5" s="703">
        <v>100</v>
      </c>
      <c r="BP5" s="703"/>
      <c r="BQ5" s="703"/>
      <c r="BR5" s="703"/>
      <c r="BS5" s="704" t="s">
        <v>224</v>
      </c>
      <c r="BT5" s="704"/>
      <c r="BU5" s="704"/>
      <c r="BV5" s="704"/>
      <c r="BW5" s="704"/>
      <c r="BX5" s="704"/>
      <c r="BY5" s="704"/>
      <c r="BZ5" s="704"/>
      <c r="CA5" s="704"/>
      <c r="CB5" s="745"/>
      <c r="CD5" s="758" t="s">
        <v>218</v>
      </c>
      <c r="CE5" s="759"/>
      <c r="CF5" s="759"/>
      <c r="CG5" s="759"/>
      <c r="CH5" s="759"/>
      <c r="CI5" s="759"/>
      <c r="CJ5" s="759"/>
      <c r="CK5" s="759"/>
      <c r="CL5" s="759"/>
      <c r="CM5" s="759"/>
      <c r="CN5" s="759"/>
      <c r="CO5" s="759"/>
      <c r="CP5" s="759"/>
      <c r="CQ5" s="760"/>
      <c r="CR5" s="758" t="s">
        <v>225</v>
      </c>
      <c r="CS5" s="759"/>
      <c r="CT5" s="759"/>
      <c r="CU5" s="759"/>
      <c r="CV5" s="759"/>
      <c r="CW5" s="759"/>
      <c r="CX5" s="759"/>
      <c r="CY5" s="760"/>
      <c r="CZ5" s="758" t="s">
        <v>216</v>
      </c>
      <c r="DA5" s="759"/>
      <c r="DB5" s="759"/>
      <c r="DC5" s="760"/>
      <c r="DD5" s="758" t="s">
        <v>226</v>
      </c>
      <c r="DE5" s="759"/>
      <c r="DF5" s="759"/>
      <c r="DG5" s="759"/>
      <c r="DH5" s="759"/>
      <c r="DI5" s="759"/>
      <c r="DJ5" s="759"/>
      <c r="DK5" s="759"/>
      <c r="DL5" s="759"/>
      <c r="DM5" s="759"/>
      <c r="DN5" s="759"/>
      <c r="DO5" s="759"/>
      <c r="DP5" s="760"/>
      <c r="DQ5" s="758" t="s">
        <v>227</v>
      </c>
      <c r="DR5" s="759"/>
      <c r="DS5" s="759"/>
      <c r="DT5" s="759"/>
      <c r="DU5" s="759"/>
      <c r="DV5" s="759"/>
      <c r="DW5" s="759"/>
      <c r="DX5" s="759"/>
      <c r="DY5" s="759"/>
      <c r="DZ5" s="759"/>
      <c r="EA5" s="759"/>
      <c r="EB5" s="759"/>
      <c r="EC5" s="760"/>
    </row>
    <row r="6" spans="2:143" ht="11.25" customHeight="1">
      <c r="B6" s="638" t="s">
        <v>228</v>
      </c>
      <c r="C6" s="639"/>
      <c r="D6" s="639"/>
      <c r="E6" s="639"/>
      <c r="F6" s="639"/>
      <c r="G6" s="639"/>
      <c r="H6" s="639"/>
      <c r="I6" s="639"/>
      <c r="J6" s="639"/>
      <c r="K6" s="639"/>
      <c r="L6" s="639"/>
      <c r="M6" s="639"/>
      <c r="N6" s="639"/>
      <c r="O6" s="639"/>
      <c r="P6" s="639"/>
      <c r="Q6" s="640"/>
      <c r="R6" s="641">
        <v>121673</v>
      </c>
      <c r="S6" s="644"/>
      <c r="T6" s="644"/>
      <c r="U6" s="644"/>
      <c r="V6" s="644"/>
      <c r="W6" s="644"/>
      <c r="X6" s="644"/>
      <c r="Y6" s="645"/>
      <c r="Z6" s="703">
        <v>1.2</v>
      </c>
      <c r="AA6" s="703"/>
      <c r="AB6" s="703"/>
      <c r="AC6" s="703"/>
      <c r="AD6" s="704">
        <v>121673</v>
      </c>
      <c r="AE6" s="704"/>
      <c r="AF6" s="704"/>
      <c r="AG6" s="704"/>
      <c r="AH6" s="704"/>
      <c r="AI6" s="704"/>
      <c r="AJ6" s="704"/>
      <c r="AK6" s="704"/>
      <c r="AL6" s="646">
        <v>2.1</v>
      </c>
      <c r="AM6" s="647"/>
      <c r="AN6" s="647"/>
      <c r="AO6" s="705"/>
      <c r="AP6" s="638" t="s">
        <v>229</v>
      </c>
      <c r="AQ6" s="639"/>
      <c r="AR6" s="639"/>
      <c r="AS6" s="639"/>
      <c r="AT6" s="639"/>
      <c r="AU6" s="639"/>
      <c r="AV6" s="639"/>
      <c r="AW6" s="639"/>
      <c r="AX6" s="639"/>
      <c r="AY6" s="639"/>
      <c r="AZ6" s="639"/>
      <c r="BA6" s="639"/>
      <c r="BB6" s="639"/>
      <c r="BC6" s="639"/>
      <c r="BD6" s="639"/>
      <c r="BE6" s="639"/>
      <c r="BF6" s="640"/>
      <c r="BG6" s="641">
        <v>3951406</v>
      </c>
      <c r="BH6" s="644"/>
      <c r="BI6" s="644"/>
      <c r="BJ6" s="644"/>
      <c r="BK6" s="644"/>
      <c r="BL6" s="644"/>
      <c r="BM6" s="644"/>
      <c r="BN6" s="645"/>
      <c r="BO6" s="703">
        <v>100</v>
      </c>
      <c r="BP6" s="703"/>
      <c r="BQ6" s="703"/>
      <c r="BR6" s="703"/>
      <c r="BS6" s="704" t="s">
        <v>230</v>
      </c>
      <c r="BT6" s="704"/>
      <c r="BU6" s="704"/>
      <c r="BV6" s="704"/>
      <c r="BW6" s="704"/>
      <c r="BX6" s="704"/>
      <c r="BY6" s="704"/>
      <c r="BZ6" s="704"/>
      <c r="CA6" s="704"/>
      <c r="CB6" s="745"/>
      <c r="CD6" s="712" t="s">
        <v>231</v>
      </c>
      <c r="CE6" s="713"/>
      <c r="CF6" s="713"/>
      <c r="CG6" s="713"/>
      <c r="CH6" s="713"/>
      <c r="CI6" s="713"/>
      <c r="CJ6" s="713"/>
      <c r="CK6" s="713"/>
      <c r="CL6" s="713"/>
      <c r="CM6" s="713"/>
      <c r="CN6" s="713"/>
      <c r="CO6" s="713"/>
      <c r="CP6" s="713"/>
      <c r="CQ6" s="714"/>
      <c r="CR6" s="641">
        <v>98804</v>
      </c>
      <c r="CS6" s="644"/>
      <c r="CT6" s="644"/>
      <c r="CU6" s="644"/>
      <c r="CV6" s="644"/>
      <c r="CW6" s="644"/>
      <c r="CX6" s="644"/>
      <c r="CY6" s="645"/>
      <c r="CZ6" s="754">
        <v>1.1000000000000001</v>
      </c>
      <c r="DA6" s="723"/>
      <c r="DB6" s="723"/>
      <c r="DC6" s="757"/>
      <c r="DD6" s="649" t="s">
        <v>131</v>
      </c>
      <c r="DE6" s="644"/>
      <c r="DF6" s="644"/>
      <c r="DG6" s="644"/>
      <c r="DH6" s="644"/>
      <c r="DI6" s="644"/>
      <c r="DJ6" s="644"/>
      <c r="DK6" s="644"/>
      <c r="DL6" s="644"/>
      <c r="DM6" s="644"/>
      <c r="DN6" s="644"/>
      <c r="DO6" s="644"/>
      <c r="DP6" s="645"/>
      <c r="DQ6" s="649">
        <v>98804</v>
      </c>
      <c r="DR6" s="644"/>
      <c r="DS6" s="644"/>
      <c r="DT6" s="644"/>
      <c r="DU6" s="644"/>
      <c r="DV6" s="644"/>
      <c r="DW6" s="644"/>
      <c r="DX6" s="644"/>
      <c r="DY6" s="644"/>
      <c r="DZ6" s="644"/>
      <c r="EA6" s="644"/>
      <c r="EB6" s="644"/>
      <c r="EC6" s="684"/>
    </row>
    <row r="7" spans="2:143" ht="11.25" customHeight="1">
      <c r="B7" s="638" t="s">
        <v>232</v>
      </c>
      <c r="C7" s="639"/>
      <c r="D7" s="639"/>
      <c r="E7" s="639"/>
      <c r="F7" s="639"/>
      <c r="G7" s="639"/>
      <c r="H7" s="639"/>
      <c r="I7" s="639"/>
      <c r="J7" s="639"/>
      <c r="K7" s="639"/>
      <c r="L7" s="639"/>
      <c r="M7" s="639"/>
      <c r="N7" s="639"/>
      <c r="O7" s="639"/>
      <c r="P7" s="639"/>
      <c r="Q7" s="640"/>
      <c r="R7" s="641">
        <v>4900</v>
      </c>
      <c r="S7" s="644"/>
      <c r="T7" s="644"/>
      <c r="U7" s="644"/>
      <c r="V7" s="644"/>
      <c r="W7" s="644"/>
      <c r="X7" s="644"/>
      <c r="Y7" s="645"/>
      <c r="Z7" s="703">
        <v>0</v>
      </c>
      <c r="AA7" s="703"/>
      <c r="AB7" s="703"/>
      <c r="AC7" s="703"/>
      <c r="AD7" s="704">
        <v>4900</v>
      </c>
      <c r="AE7" s="704"/>
      <c r="AF7" s="704"/>
      <c r="AG7" s="704"/>
      <c r="AH7" s="704"/>
      <c r="AI7" s="704"/>
      <c r="AJ7" s="704"/>
      <c r="AK7" s="704"/>
      <c r="AL7" s="646">
        <v>0.1</v>
      </c>
      <c r="AM7" s="647"/>
      <c r="AN7" s="647"/>
      <c r="AO7" s="705"/>
      <c r="AP7" s="638" t="s">
        <v>233</v>
      </c>
      <c r="AQ7" s="639"/>
      <c r="AR7" s="639"/>
      <c r="AS7" s="639"/>
      <c r="AT7" s="639"/>
      <c r="AU7" s="639"/>
      <c r="AV7" s="639"/>
      <c r="AW7" s="639"/>
      <c r="AX7" s="639"/>
      <c r="AY7" s="639"/>
      <c r="AZ7" s="639"/>
      <c r="BA7" s="639"/>
      <c r="BB7" s="639"/>
      <c r="BC7" s="639"/>
      <c r="BD7" s="639"/>
      <c r="BE7" s="639"/>
      <c r="BF7" s="640"/>
      <c r="BG7" s="641">
        <v>1725125</v>
      </c>
      <c r="BH7" s="644"/>
      <c r="BI7" s="644"/>
      <c r="BJ7" s="644"/>
      <c r="BK7" s="644"/>
      <c r="BL7" s="644"/>
      <c r="BM7" s="644"/>
      <c r="BN7" s="645"/>
      <c r="BO7" s="703">
        <v>43.7</v>
      </c>
      <c r="BP7" s="703"/>
      <c r="BQ7" s="703"/>
      <c r="BR7" s="703"/>
      <c r="BS7" s="704" t="s">
        <v>122</v>
      </c>
      <c r="BT7" s="704"/>
      <c r="BU7" s="704"/>
      <c r="BV7" s="704"/>
      <c r="BW7" s="704"/>
      <c r="BX7" s="704"/>
      <c r="BY7" s="704"/>
      <c r="BZ7" s="704"/>
      <c r="CA7" s="704"/>
      <c r="CB7" s="745"/>
      <c r="CD7" s="685" t="s">
        <v>234</v>
      </c>
      <c r="CE7" s="682"/>
      <c r="CF7" s="682"/>
      <c r="CG7" s="682"/>
      <c r="CH7" s="682"/>
      <c r="CI7" s="682"/>
      <c r="CJ7" s="682"/>
      <c r="CK7" s="682"/>
      <c r="CL7" s="682"/>
      <c r="CM7" s="682"/>
      <c r="CN7" s="682"/>
      <c r="CO7" s="682"/>
      <c r="CP7" s="682"/>
      <c r="CQ7" s="683"/>
      <c r="CR7" s="641">
        <v>1200198</v>
      </c>
      <c r="CS7" s="644"/>
      <c r="CT7" s="644"/>
      <c r="CU7" s="644"/>
      <c r="CV7" s="644"/>
      <c r="CW7" s="644"/>
      <c r="CX7" s="644"/>
      <c r="CY7" s="645"/>
      <c r="CZ7" s="703">
        <v>12.8</v>
      </c>
      <c r="DA7" s="703"/>
      <c r="DB7" s="703"/>
      <c r="DC7" s="703"/>
      <c r="DD7" s="649">
        <v>9126</v>
      </c>
      <c r="DE7" s="644"/>
      <c r="DF7" s="644"/>
      <c r="DG7" s="644"/>
      <c r="DH7" s="644"/>
      <c r="DI7" s="644"/>
      <c r="DJ7" s="644"/>
      <c r="DK7" s="644"/>
      <c r="DL7" s="644"/>
      <c r="DM7" s="644"/>
      <c r="DN7" s="644"/>
      <c r="DO7" s="644"/>
      <c r="DP7" s="645"/>
      <c r="DQ7" s="649">
        <v>1068034</v>
      </c>
      <c r="DR7" s="644"/>
      <c r="DS7" s="644"/>
      <c r="DT7" s="644"/>
      <c r="DU7" s="644"/>
      <c r="DV7" s="644"/>
      <c r="DW7" s="644"/>
      <c r="DX7" s="644"/>
      <c r="DY7" s="644"/>
      <c r="DZ7" s="644"/>
      <c r="EA7" s="644"/>
      <c r="EB7" s="644"/>
      <c r="EC7" s="684"/>
    </row>
    <row r="8" spans="2:143" ht="11.25" customHeight="1">
      <c r="B8" s="638" t="s">
        <v>235</v>
      </c>
      <c r="C8" s="639"/>
      <c r="D8" s="639"/>
      <c r="E8" s="639"/>
      <c r="F8" s="639"/>
      <c r="G8" s="639"/>
      <c r="H8" s="639"/>
      <c r="I8" s="639"/>
      <c r="J8" s="639"/>
      <c r="K8" s="639"/>
      <c r="L8" s="639"/>
      <c r="M8" s="639"/>
      <c r="N8" s="639"/>
      <c r="O8" s="639"/>
      <c r="P8" s="639"/>
      <c r="Q8" s="640"/>
      <c r="R8" s="641">
        <v>16831</v>
      </c>
      <c r="S8" s="644"/>
      <c r="T8" s="644"/>
      <c r="U8" s="644"/>
      <c r="V8" s="644"/>
      <c r="W8" s="644"/>
      <c r="X8" s="644"/>
      <c r="Y8" s="645"/>
      <c r="Z8" s="703">
        <v>0.2</v>
      </c>
      <c r="AA8" s="703"/>
      <c r="AB8" s="703"/>
      <c r="AC8" s="703"/>
      <c r="AD8" s="704">
        <v>16831</v>
      </c>
      <c r="AE8" s="704"/>
      <c r="AF8" s="704"/>
      <c r="AG8" s="704"/>
      <c r="AH8" s="704"/>
      <c r="AI8" s="704"/>
      <c r="AJ8" s="704"/>
      <c r="AK8" s="704"/>
      <c r="AL8" s="646">
        <v>0.3</v>
      </c>
      <c r="AM8" s="647"/>
      <c r="AN8" s="647"/>
      <c r="AO8" s="705"/>
      <c r="AP8" s="638" t="s">
        <v>236</v>
      </c>
      <c r="AQ8" s="639"/>
      <c r="AR8" s="639"/>
      <c r="AS8" s="639"/>
      <c r="AT8" s="639"/>
      <c r="AU8" s="639"/>
      <c r="AV8" s="639"/>
      <c r="AW8" s="639"/>
      <c r="AX8" s="639"/>
      <c r="AY8" s="639"/>
      <c r="AZ8" s="639"/>
      <c r="BA8" s="639"/>
      <c r="BB8" s="639"/>
      <c r="BC8" s="639"/>
      <c r="BD8" s="639"/>
      <c r="BE8" s="639"/>
      <c r="BF8" s="640"/>
      <c r="BG8" s="641">
        <v>55261</v>
      </c>
      <c r="BH8" s="644"/>
      <c r="BI8" s="644"/>
      <c r="BJ8" s="644"/>
      <c r="BK8" s="644"/>
      <c r="BL8" s="644"/>
      <c r="BM8" s="644"/>
      <c r="BN8" s="645"/>
      <c r="BO8" s="703">
        <v>1.4</v>
      </c>
      <c r="BP8" s="703"/>
      <c r="BQ8" s="703"/>
      <c r="BR8" s="703"/>
      <c r="BS8" s="649" t="s">
        <v>224</v>
      </c>
      <c r="BT8" s="644"/>
      <c r="BU8" s="644"/>
      <c r="BV8" s="644"/>
      <c r="BW8" s="644"/>
      <c r="BX8" s="644"/>
      <c r="BY8" s="644"/>
      <c r="BZ8" s="644"/>
      <c r="CA8" s="644"/>
      <c r="CB8" s="684"/>
      <c r="CD8" s="685" t="s">
        <v>237</v>
      </c>
      <c r="CE8" s="682"/>
      <c r="CF8" s="682"/>
      <c r="CG8" s="682"/>
      <c r="CH8" s="682"/>
      <c r="CI8" s="682"/>
      <c r="CJ8" s="682"/>
      <c r="CK8" s="682"/>
      <c r="CL8" s="682"/>
      <c r="CM8" s="682"/>
      <c r="CN8" s="682"/>
      <c r="CO8" s="682"/>
      <c r="CP8" s="682"/>
      <c r="CQ8" s="683"/>
      <c r="CR8" s="641">
        <v>3787208</v>
      </c>
      <c r="CS8" s="644"/>
      <c r="CT8" s="644"/>
      <c r="CU8" s="644"/>
      <c r="CV8" s="644"/>
      <c r="CW8" s="644"/>
      <c r="CX8" s="644"/>
      <c r="CY8" s="645"/>
      <c r="CZ8" s="703">
        <v>40.5</v>
      </c>
      <c r="DA8" s="703"/>
      <c r="DB8" s="703"/>
      <c r="DC8" s="703"/>
      <c r="DD8" s="649">
        <v>5057</v>
      </c>
      <c r="DE8" s="644"/>
      <c r="DF8" s="644"/>
      <c r="DG8" s="644"/>
      <c r="DH8" s="644"/>
      <c r="DI8" s="644"/>
      <c r="DJ8" s="644"/>
      <c r="DK8" s="644"/>
      <c r="DL8" s="644"/>
      <c r="DM8" s="644"/>
      <c r="DN8" s="644"/>
      <c r="DO8" s="644"/>
      <c r="DP8" s="645"/>
      <c r="DQ8" s="649">
        <v>1972804</v>
      </c>
      <c r="DR8" s="644"/>
      <c r="DS8" s="644"/>
      <c r="DT8" s="644"/>
      <c r="DU8" s="644"/>
      <c r="DV8" s="644"/>
      <c r="DW8" s="644"/>
      <c r="DX8" s="644"/>
      <c r="DY8" s="644"/>
      <c r="DZ8" s="644"/>
      <c r="EA8" s="644"/>
      <c r="EB8" s="644"/>
      <c r="EC8" s="684"/>
    </row>
    <row r="9" spans="2:143" ht="11.25" customHeight="1">
      <c r="B9" s="638" t="s">
        <v>238</v>
      </c>
      <c r="C9" s="639"/>
      <c r="D9" s="639"/>
      <c r="E9" s="639"/>
      <c r="F9" s="639"/>
      <c r="G9" s="639"/>
      <c r="H9" s="639"/>
      <c r="I9" s="639"/>
      <c r="J9" s="639"/>
      <c r="K9" s="639"/>
      <c r="L9" s="639"/>
      <c r="M9" s="639"/>
      <c r="N9" s="639"/>
      <c r="O9" s="639"/>
      <c r="P9" s="639"/>
      <c r="Q9" s="640"/>
      <c r="R9" s="641">
        <v>18384</v>
      </c>
      <c r="S9" s="644"/>
      <c r="T9" s="644"/>
      <c r="U9" s="644"/>
      <c r="V9" s="644"/>
      <c r="W9" s="644"/>
      <c r="X9" s="644"/>
      <c r="Y9" s="645"/>
      <c r="Z9" s="703">
        <v>0.2</v>
      </c>
      <c r="AA9" s="703"/>
      <c r="AB9" s="703"/>
      <c r="AC9" s="703"/>
      <c r="AD9" s="704">
        <v>18384</v>
      </c>
      <c r="AE9" s="704"/>
      <c r="AF9" s="704"/>
      <c r="AG9" s="704"/>
      <c r="AH9" s="704"/>
      <c r="AI9" s="704"/>
      <c r="AJ9" s="704"/>
      <c r="AK9" s="704"/>
      <c r="AL9" s="646">
        <v>0.3</v>
      </c>
      <c r="AM9" s="647"/>
      <c r="AN9" s="647"/>
      <c r="AO9" s="705"/>
      <c r="AP9" s="638" t="s">
        <v>239</v>
      </c>
      <c r="AQ9" s="639"/>
      <c r="AR9" s="639"/>
      <c r="AS9" s="639"/>
      <c r="AT9" s="639"/>
      <c r="AU9" s="639"/>
      <c r="AV9" s="639"/>
      <c r="AW9" s="639"/>
      <c r="AX9" s="639"/>
      <c r="AY9" s="639"/>
      <c r="AZ9" s="639"/>
      <c r="BA9" s="639"/>
      <c r="BB9" s="639"/>
      <c r="BC9" s="639"/>
      <c r="BD9" s="639"/>
      <c r="BE9" s="639"/>
      <c r="BF9" s="640"/>
      <c r="BG9" s="641">
        <v>1381509</v>
      </c>
      <c r="BH9" s="644"/>
      <c r="BI9" s="644"/>
      <c r="BJ9" s="644"/>
      <c r="BK9" s="644"/>
      <c r="BL9" s="644"/>
      <c r="BM9" s="644"/>
      <c r="BN9" s="645"/>
      <c r="BO9" s="703">
        <v>35</v>
      </c>
      <c r="BP9" s="703"/>
      <c r="BQ9" s="703"/>
      <c r="BR9" s="703"/>
      <c r="BS9" s="649" t="s">
        <v>224</v>
      </c>
      <c r="BT9" s="644"/>
      <c r="BU9" s="644"/>
      <c r="BV9" s="644"/>
      <c r="BW9" s="644"/>
      <c r="BX9" s="644"/>
      <c r="BY9" s="644"/>
      <c r="BZ9" s="644"/>
      <c r="CA9" s="644"/>
      <c r="CB9" s="684"/>
      <c r="CD9" s="685" t="s">
        <v>240</v>
      </c>
      <c r="CE9" s="682"/>
      <c r="CF9" s="682"/>
      <c r="CG9" s="682"/>
      <c r="CH9" s="682"/>
      <c r="CI9" s="682"/>
      <c r="CJ9" s="682"/>
      <c r="CK9" s="682"/>
      <c r="CL9" s="682"/>
      <c r="CM9" s="682"/>
      <c r="CN9" s="682"/>
      <c r="CO9" s="682"/>
      <c r="CP9" s="682"/>
      <c r="CQ9" s="683"/>
      <c r="CR9" s="641">
        <v>552244</v>
      </c>
      <c r="CS9" s="644"/>
      <c r="CT9" s="644"/>
      <c r="CU9" s="644"/>
      <c r="CV9" s="644"/>
      <c r="CW9" s="644"/>
      <c r="CX9" s="644"/>
      <c r="CY9" s="645"/>
      <c r="CZ9" s="703">
        <v>5.9</v>
      </c>
      <c r="DA9" s="703"/>
      <c r="DB9" s="703"/>
      <c r="DC9" s="703"/>
      <c r="DD9" s="649">
        <v>8822</v>
      </c>
      <c r="DE9" s="644"/>
      <c r="DF9" s="644"/>
      <c r="DG9" s="644"/>
      <c r="DH9" s="644"/>
      <c r="DI9" s="644"/>
      <c r="DJ9" s="644"/>
      <c r="DK9" s="644"/>
      <c r="DL9" s="644"/>
      <c r="DM9" s="644"/>
      <c r="DN9" s="644"/>
      <c r="DO9" s="644"/>
      <c r="DP9" s="645"/>
      <c r="DQ9" s="649">
        <v>526376</v>
      </c>
      <c r="DR9" s="644"/>
      <c r="DS9" s="644"/>
      <c r="DT9" s="644"/>
      <c r="DU9" s="644"/>
      <c r="DV9" s="644"/>
      <c r="DW9" s="644"/>
      <c r="DX9" s="644"/>
      <c r="DY9" s="644"/>
      <c r="DZ9" s="644"/>
      <c r="EA9" s="644"/>
      <c r="EB9" s="644"/>
      <c r="EC9" s="684"/>
    </row>
    <row r="10" spans="2:143" ht="11.25" customHeight="1">
      <c r="B10" s="638" t="s">
        <v>241</v>
      </c>
      <c r="C10" s="639"/>
      <c r="D10" s="639"/>
      <c r="E10" s="639"/>
      <c r="F10" s="639"/>
      <c r="G10" s="639"/>
      <c r="H10" s="639"/>
      <c r="I10" s="639"/>
      <c r="J10" s="639"/>
      <c r="K10" s="639"/>
      <c r="L10" s="639"/>
      <c r="M10" s="639"/>
      <c r="N10" s="639"/>
      <c r="O10" s="639"/>
      <c r="P10" s="639"/>
      <c r="Q10" s="640"/>
      <c r="R10" s="641" t="s">
        <v>224</v>
      </c>
      <c r="S10" s="644"/>
      <c r="T10" s="644"/>
      <c r="U10" s="644"/>
      <c r="V10" s="644"/>
      <c r="W10" s="644"/>
      <c r="X10" s="644"/>
      <c r="Y10" s="645"/>
      <c r="Z10" s="703" t="s">
        <v>122</v>
      </c>
      <c r="AA10" s="703"/>
      <c r="AB10" s="703"/>
      <c r="AC10" s="703"/>
      <c r="AD10" s="704" t="s">
        <v>122</v>
      </c>
      <c r="AE10" s="704"/>
      <c r="AF10" s="704"/>
      <c r="AG10" s="704"/>
      <c r="AH10" s="704"/>
      <c r="AI10" s="704"/>
      <c r="AJ10" s="704"/>
      <c r="AK10" s="704"/>
      <c r="AL10" s="646" t="s">
        <v>122</v>
      </c>
      <c r="AM10" s="647"/>
      <c r="AN10" s="647"/>
      <c r="AO10" s="705"/>
      <c r="AP10" s="638" t="s">
        <v>242</v>
      </c>
      <c r="AQ10" s="639"/>
      <c r="AR10" s="639"/>
      <c r="AS10" s="639"/>
      <c r="AT10" s="639"/>
      <c r="AU10" s="639"/>
      <c r="AV10" s="639"/>
      <c r="AW10" s="639"/>
      <c r="AX10" s="639"/>
      <c r="AY10" s="639"/>
      <c r="AZ10" s="639"/>
      <c r="BA10" s="639"/>
      <c r="BB10" s="639"/>
      <c r="BC10" s="639"/>
      <c r="BD10" s="639"/>
      <c r="BE10" s="639"/>
      <c r="BF10" s="640"/>
      <c r="BG10" s="641">
        <v>97660</v>
      </c>
      <c r="BH10" s="644"/>
      <c r="BI10" s="644"/>
      <c r="BJ10" s="644"/>
      <c r="BK10" s="644"/>
      <c r="BL10" s="644"/>
      <c r="BM10" s="644"/>
      <c r="BN10" s="645"/>
      <c r="BO10" s="703">
        <v>2.5</v>
      </c>
      <c r="BP10" s="703"/>
      <c r="BQ10" s="703"/>
      <c r="BR10" s="703"/>
      <c r="BS10" s="649" t="s">
        <v>131</v>
      </c>
      <c r="BT10" s="644"/>
      <c r="BU10" s="644"/>
      <c r="BV10" s="644"/>
      <c r="BW10" s="644"/>
      <c r="BX10" s="644"/>
      <c r="BY10" s="644"/>
      <c r="BZ10" s="644"/>
      <c r="CA10" s="644"/>
      <c r="CB10" s="684"/>
      <c r="CD10" s="685" t="s">
        <v>243</v>
      </c>
      <c r="CE10" s="682"/>
      <c r="CF10" s="682"/>
      <c r="CG10" s="682"/>
      <c r="CH10" s="682"/>
      <c r="CI10" s="682"/>
      <c r="CJ10" s="682"/>
      <c r="CK10" s="682"/>
      <c r="CL10" s="682"/>
      <c r="CM10" s="682"/>
      <c r="CN10" s="682"/>
      <c r="CO10" s="682"/>
      <c r="CP10" s="682"/>
      <c r="CQ10" s="683"/>
      <c r="CR10" s="641">
        <v>3</v>
      </c>
      <c r="CS10" s="644"/>
      <c r="CT10" s="644"/>
      <c r="CU10" s="644"/>
      <c r="CV10" s="644"/>
      <c r="CW10" s="644"/>
      <c r="CX10" s="644"/>
      <c r="CY10" s="645"/>
      <c r="CZ10" s="703">
        <v>0</v>
      </c>
      <c r="DA10" s="703"/>
      <c r="DB10" s="703"/>
      <c r="DC10" s="703"/>
      <c r="DD10" s="649" t="s">
        <v>122</v>
      </c>
      <c r="DE10" s="644"/>
      <c r="DF10" s="644"/>
      <c r="DG10" s="644"/>
      <c r="DH10" s="644"/>
      <c r="DI10" s="644"/>
      <c r="DJ10" s="644"/>
      <c r="DK10" s="644"/>
      <c r="DL10" s="644"/>
      <c r="DM10" s="644"/>
      <c r="DN10" s="644"/>
      <c r="DO10" s="644"/>
      <c r="DP10" s="645"/>
      <c r="DQ10" s="649">
        <v>3</v>
      </c>
      <c r="DR10" s="644"/>
      <c r="DS10" s="644"/>
      <c r="DT10" s="644"/>
      <c r="DU10" s="644"/>
      <c r="DV10" s="644"/>
      <c r="DW10" s="644"/>
      <c r="DX10" s="644"/>
      <c r="DY10" s="644"/>
      <c r="DZ10" s="644"/>
      <c r="EA10" s="644"/>
      <c r="EB10" s="644"/>
      <c r="EC10" s="684"/>
    </row>
    <row r="11" spans="2:143" ht="11.25" customHeight="1">
      <c r="B11" s="638" t="s">
        <v>244</v>
      </c>
      <c r="C11" s="639"/>
      <c r="D11" s="639"/>
      <c r="E11" s="639"/>
      <c r="F11" s="639"/>
      <c r="G11" s="639"/>
      <c r="H11" s="639"/>
      <c r="I11" s="639"/>
      <c r="J11" s="639"/>
      <c r="K11" s="639"/>
      <c r="L11" s="639"/>
      <c r="M11" s="639"/>
      <c r="N11" s="639"/>
      <c r="O11" s="639"/>
      <c r="P11" s="639"/>
      <c r="Q11" s="640"/>
      <c r="R11" s="641" t="s">
        <v>131</v>
      </c>
      <c r="S11" s="644"/>
      <c r="T11" s="644"/>
      <c r="U11" s="644"/>
      <c r="V11" s="644"/>
      <c r="W11" s="644"/>
      <c r="X11" s="644"/>
      <c r="Y11" s="645"/>
      <c r="Z11" s="703" t="s">
        <v>224</v>
      </c>
      <c r="AA11" s="703"/>
      <c r="AB11" s="703"/>
      <c r="AC11" s="703"/>
      <c r="AD11" s="704" t="s">
        <v>122</v>
      </c>
      <c r="AE11" s="704"/>
      <c r="AF11" s="704"/>
      <c r="AG11" s="704"/>
      <c r="AH11" s="704"/>
      <c r="AI11" s="704"/>
      <c r="AJ11" s="704"/>
      <c r="AK11" s="704"/>
      <c r="AL11" s="646" t="s">
        <v>122</v>
      </c>
      <c r="AM11" s="647"/>
      <c r="AN11" s="647"/>
      <c r="AO11" s="705"/>
      <c r="AP11" s="638" t="s">
        <v>245</v>
      </c>
      <c r="AQ11" s="639"/>
      <c r="AR11" s="639"/>
      <c r="AS11" s="639"/>
      <c r="AT11" s="639"/>
      <c r="AU11" s="639"/>
      <c r="AV11" s="639"/>
      <c r="AW11" s="639"/>
      <c r="AX11" s="639"/>
      <c r="AY11" s="639"/>
      <c r="AZ11" s="639"/>
      <c r="BA11" s="639"/>
      <c r="BB11" s="639"/>
      <c r="BC11" s="639"/>
      <c r="BD11" s="639"/>
      <c r="BE11" s="639"/>
      <c r="BF11" s="640"/>
      <c r="BG11" s="641">
        <v>190695</v>
      </c>
      <c r="BH11" s="644"/>
      <c r="BI11" s="644"/>
      <c r="BJ11" s="644"/>
      <c r="BK11" s="644"/>
      <c r="BL11" s="644"/>
      <c r="BM11" s="644"/>
      <c r="BN11" s="645"/>
      <c r="BO11" s="703">
        <v>4.8</v>
      </c>
      <c r="BP11" s="703"/>
      <c r="BQ11" s="703"/>
      <c r="BR11" s="703"/>
      <c r="BS11" s="649" t="s">
        <v>131</v>
      </c>
      <c r="BT11" s="644"/>
      <c r="BU11" s="644"/>
      <c r="BV11" s="644"/>
      <c r="BW11" s="644"/>
      <c r="BX11" s="644"/>
      <c r="BY11" s="644"/>
      <c r="BZ11" s="644"/>
      <c r="CA11" s="644"/>
      <c r="CB11" s="684"/>
      <c r="CD11" s="685" t="s">
        <v>246</v>
      </c>
      <c r="CE11" s="682"/>
      <c r="CF11" s="682"/>
      <c r="CG11" s="682"/>
      <c r="CH11" s="682"/>
      <c r="CI11" s="682"/>
      <c r="CJ11" s="682"/>
      <c r="CK11" s="682"/>
      <c r="CL11" s="682"/>
      <c r="CM11" s="682"/>
      <c r="CN11" s="682"/>
      <c r="CO11" s="682"/>
      <c r="CP11" s="682"/>
      <c r="CQ11" s="683"/>
      <c r="CR11" s="641">
        <v>191722</v>
      </c>
      <c r="CS11" s="644"/>
      <c r="CT11" s="644"/>
      <c r="CU11" s="644"/>
      <c r="CV11" s="644"/>
      <c r="CW11" s="644"/>
      <c r="CX11" s="644"/>
      <c r="CY11" s="645"/>
      <c r="CZ11" s="703">
        <v>2.1</v>
      </c>
      <c r="DA11" s="703"/>
      <c r="DB11" s="703"/>
      <c r="DC11" s="703"/>
      <c r="DD11" s="649">
        <v>4561</v>
      </c>
      <c r="DE11" s="644"/>
      <c r="DF11" s="644"/>
      <c r="DG11" s="644"/>
      <c r="DH11" s="644"/>
      <c r="DI11" s="644"/>
      <c r="DJ11" s="644"/>
      <c r="DK11" s="644"/>
      <c r="DL11" s="644"/>
      <c r="DM11" s="644"/>
      <c r="DN11" s="644"/>
      <c r="DO11" s="644"/>
      <c r="DP11" s="645"/>
      <c r="DQ11" s="649">
        <v>128833</v>
      </c>
      <c r="DR11" s="644"/>
      <c r="DS11" s="644"/>
      <c r="DT11" s="644"/>
      <c r="DU11" s="644"/>
      <c r="DV11" s="644"/>
      <c r="DW11" s="644"/>
      <c r="DX11" s="644"/>
      <c r="DY11" s="644"/>
      <c r="DZ11" s="644"/>
      <c r="EA11" s="644"/>
      <c r="EB11" s="644"/>
      <c r="EC11" s="684"/>
    </row>
    <row r="12" spans="2:143" ht="11.25" customHeight="1">
      <c r="B12" s="638" t="s">
        <v>247</v>
      </c>
      <c r="C12" s="639"/>
      <c r="D12" s="639"/>
      <c r="E12" s="639"/>
      <c r="F12" s="639"/>
      <c r="G12" s="639"/>
      <c r="H12" s="639"/>
      <c r="I12" s="639"/>
      <c r="J12" s="639"/>
      <c r="K12" s="639"/>
      <c r="L12" s="639"/>
      <c r="M12" s="639"/>
      <c r="N12" s="639"/>
      <c r="O12" s="639"/>
      <c r="P12" s="639"/>
      <c r="Q12" s="640"/>
      <c r="R12" s="641">
        <v>473945</v>
      </c>
      <c r="S12" s="644"/>
      <c r="T12" s="644"/>
      <c r="U12" s="644"/>
      <c r="V12" s="644"/>
      <c r="W12" s="644"/>
      <c r="X12" s="644"/>
      <c r="Y12" s="645"/>
      <c r="Z12" s="703">
        <v>4.7</v>
      </c>
      <c r="AA12" s="703"/>
      <c r="AB12" s="703"/>
      <c r="AC12" s="703"/>
      <c r="AD12" s="704">
        <v>473945</v>
      </c>
      <c r="AE12" s="704"/>
      <c r="AF12" s="704"/>
      <c r="AG12" s="704"/>
      <c r="AH12" s="704"/>
      <c r="AI12" s="704"/>
      <c r="AJ12" s="704"/>
      <c r="AK12" s="704"/>
      <c r="AL12" s="646">
        <v>8.3000000000000007</v>
      </c>
      <c r="AM12" s="647"/>
      <c r="AN12" s="647"/>
      <c r="AO12" s="705"/>
      <c r="AP12" s="638" t="s">
        <v>248</v>
      </c>
      <c r="AQ12" s="639"/>
      <c r="AR12" s="639"/>
      <c r="AS12" s="639"/>
      <c r="AT12" s="639"/>
      <c r="AU12" s="639"/>
      <c r="AV12" s="639"/>
      <c r="AW12" s="639"/>
      <c r="AX12" s="639"/>
      <c r="AY12" s="639"/>
      <c r="AZ12" s="639"/>
      <c r="BA12" s="639"/>
      <c r="BB12" s="639"/>
      <c r="BC12" s="639"/>
      <c r="BD12" s="639"/>
      <c r="BE12" s="639"/>
      <c r="BF12" s="640"/>
      <c r="BG12" s="641">
        <v>1879521</v>
      </c>
      <c r="BH12" s="644"/>
      <c r="BI12" s="644"/>
      <c r="BJ12" s="644"/>
      <c r="BK12" s="644"/>
      <c r="BL12" s="644"/>
      <c r="BM12" s="644"/>
      <c r="BN12" s="645"/>
      <c r="BO12" s="703">
        <v>47.6</v>
      </c>
      <c r="BP12" s="703"/>
      <c r="BQ12" s="703"/>
      <c r="BR12" s="703"/>
      <c r="BS12" s="649" t="s">
        <v>122</v>
      </c>
      <c r="BT12" s="644"/>
      <c r="BU12" s="644"/>
      <c r="BV12" s="644"/>
      <c r="BW12" s="644"/>
      <c r="BX12" s="644"/>
      <c r="BY12" s="644"/>
      <c r="BZ12" s="644"/>
      <c r="CA12" s="644"/>
      <c r="CB12" s="684"/>
      <c r="CD12" s="685" t="s">
        <v>249</v>
      </c>
      <c r="CE12" s="682"/>
      <c r="CF12" s="682"/>
      <c r="CG12" s="682"/>
      <c r="CH12" s="682"/>
      <c r="CI12" s="682"/>
      <c r="CJ12" s="682"/>
      <c r="CK12" s="682"/>
      <c r="CL12" s="682"/>
      <c r="CM12" s="682"/>
      <c r="CN12" s="682"/>
      <c r="CO12" s="682"/>
      <c r="CP12" s="682"/>
      <c r="CQ12" s="683"/>
      <c r="CR12" s="641">
        <v>45737</v>
      </c>
      <c r="CS12" s="644"/>
      <c r="CT12" s="644"/>
      <c r="CU12" s="644"/>
      <c r="CV12" s="644"/>
      <c r="CW12" s="644"/>
      <c r="CX12" s="644"/>
      <c r="CY12" s="645"/>
      <c r="CZ12" s="703">
        <v>0.5</v>
      </c>
      <c r="DA12" s="703"/>
      <c r="DB12" s="703"/>
      <c r="DC12" s="703"/>
      <c r="DD12" s="649" t="s">
        <v>224</v>
      </c>
      <c r="DE12" s="644"/>
      <c r="DF12" s="644"/>
      <c r="DG12" s="644"/>
      <c r="DH12" s="644"/>
      <c r="DI12" s="644"/>
      <c r="DJ12" s="644"/>
      <c r="DK12" s="644"/>
      <c r="DL12" s="644"/>
      <c r="DM12" s="644"/>
      <c r="DN12" s="644"/>
      <c r="DO12" s="644"/>
      <c r="DP12" s="645"/>
      <c r="DQ12" s="649">
        <v>44503</v>
      </c>
      <c r="DR12" s="644"/>
      <c r="DS12" s="644"/>
      <c r="DT12" s="644"/>
      <c r="DU12" s="644"/>
      <c r="DV12" s="644"/>
      <c r="DW12" s="644"/>
      <c r="DX12" s="644"/>
      <c r="DY12" s="644"/>
      <c r="DZ12" s="644"/>
      <c r="EA12" s="644"/>
      <c r="EB12" s="644"/>
      <c r="EC12" s="684"/>
    </row>
    <row r="13" spans="2:143" ht="11.25" customHeight="1">
      <c r="B13" s="638" t="s">
        <v>250</v>
      </c>
      <c r="C13" s="639"/>
      <c r="D13" s="639"/>
      <c r="E13" s="639"/>
      <c r="F13" s="639"/>
      <c r="G13" s="639"/>
      <c r="H13" s="639"/>
      <c r="I13" s="639"/>
      <c r="J13" s="639"/>
      <c r="K13" s="639"/>
      <c r="L13" s="639"/>
      <c r="M13" s="639"/>
      <c r="N13" s="639"/>
      <c r="O13" s="639"/>
      <c r="P13" s="639"/>
      <c r="Q13" s="640"/>
      <c r="R13" s="641">
        <v>11137</v>
      </c>
      <c r="S13" s="644"/>
      <c r="T13" s="644"/>
      <c r="U13" s="644"/>
      <c r="V13" s="644"/>
      <c r="W13" s="644"/>
      <c r="X13" s="644"/>
      <c r="Y13" s="645"/>
      <c r="Z13" s="703">
        <v>0.1</v>
      </c>
      <c r="AA13" s="703"/>
      <c r="AB13" s="703"/>
      <c r="AC13" s="703"/>
      <c r="AD13" s="704">
        <v>11137</v>
      </c>
      <c r="AE13" s="704"/>
      <c r="AF13" s="704"/>
      <c r="AG13" s="704"/>
      <c r="AH13" s="704"/>
      <c r="AI13" s="704"/>
      <c r="AJ13" s="704"/>
      <c r="AK13" s="704"/>
      <c r="AL13" s="646">
        <v>0.2</v>
      </c>
      <c r="AM13" s="647"/>
      <c r="AN13" s="647"/>
      <c r="AO13" s="705"/>
      <c r="AP13" s="638" t="s">
        <v>251</v>
      </c>
      <c r="AQ13" s="639"/>
      <c r="AR13" s="639"/>
      <c r="AS13" s="639"/>
      <c r="AT13" s="639"/>
      <c r="AU13" s="639"/>
      <c r="AV13" s="639"/>
      <c r="AW13" s="639"/>
      <c r="AX13" s="639"/>
      <c r="AY13" s="639"/>
      <c r="AZ13" s="639"/>
      <c r="BA13" s="639"/>
      <c r="BB13" s="639"/>
      <c r="BC13" s="639"/>
      <c r="BD13" s="639"/>
      <c r="BE13" s="639"/>
      <c r="BF13" s="640"/>
      <c r="BG13" s="641">
        <v>1877770</v>
      </c>
      <c r="BH13" s="644"/>
      <c r="BI13" s="644"/>
      <c r="BJ13" s="644"/>
      <c r="BK13" s="644"/>
      <c r="BL13" s="644"/>
      <c r="BM13" s="644"/>
      <c r="BN13" s="645"/>
      <c r="BO13" s="703">
        <v>47.5</v>
      </c>
      <c r="BP13" s="703"/>
      <c r="BQ13" s="703"/>
      <c r="BR13" s="703"/>
      <c r="BS13" s="649" t="s">
        <v>224</v>
      </c>
      <c r="BT13" s="644"/>
      <c r="BU13" s="644"/>
      <c r="BV13" s="644"/>
      <c r="BW13" s="644"/>
      <c r="BX13" s="644"/>
      <c r="BY13" s="644"/>
      <c r="BZ13" s="644"/>
      <c r="CA13" s="644"/>
      <c r="CB13" s="684"/>
      <c r="CD13" s="685" t="s">
        <v>252</v>
      </c>
      <c r="CE13" s="682"/>
      <c r="CF13" s="682"/>
      <c r="CG13" s="682"/>
      <c r="CH13" s="682"/>
      <c r="CI13" s="682"/>
      <c r="CJ13" s="682"/>
      <c r="CK13" s="682"/>
      <c r="CL13" s="682"/>
      <c r="CM13" s="682"/>
      <c r="CN13" s="682"/>
      <c r="CO13" s="682"/>
      <c r="CP13" s="682"/>
      <c r="CQ13" s="683"/>
      <c r="CR13" s="641">
        <v>729959</v>
      </c>
      <c r="CS13" s="644"/>
      <c r="CT13" s="644"/>
      <c r="CU13" s="644"/>
      <c r="CV13" s="644"/>
      <c r="CW13" s="644"/>
      <c r="CX13" s="644"/>
      <c r="CY13" s="645"/>
      <c r="CZ13" s="703">
        <v>7.8</v>
      </c>
      <c r="DA13" s="703"/>
      <c r="DB13" s="703"/>
      <c r="DC13" s="703"/>
      <c r="DD13" s="649">
        <v>373281</v>
      </c>
      <c r="DE13" s="644"/>
      <c r="DF13" s="644"/>
      <c r="DG13" s="644"/>
      <c r="DH13" s="644"/>
      <c r="DI13" s="644"/>
      <c r="DJ13" s="644"/>
      <c r="DK13" s="644"/>
      <c r="DL13" s="644"/>
      <c r="DM13" s="644"/>
      <c r="DN13" s="644"/>
      <c r="DO13" s="644"/>
      <c r="DP13" s="645"/>
      <c r="DQ13" s="649">
        <v>343061</v>
      </c>
      <c r="DR13" s="644"/>
      <c r="DS13" s="644"/>
      <c r="DT13" s="644"/>
      <c r="DU13" s="644"/>
      <c r="DV13" s="644"/>
      <c r="DW13" s="644"/>
      <c r="DX13" s="644"/>
      <c r="DY13" s="644"/>
      <c r="DZ13" s="644"/>
      <c r="EA13" s="644"/>
      <c r="EB13" s="644"/>
      <c r="EC13" s="684"/>
    </row>
    <row r="14" spans="2:143" ht="11.25" customHeight="1">
      <c r="B14" s="638" t="s">
        <v>253</v>
      </c>
      <c r="C14" s="639"/>
      <c r="D14" s="639"/>
      <c r="E14" s="639"/>
      <c r="F14" s="639"/>
      <c r="G14" s="639"/>
      <c r="H14" s="639"/>
      <c r="I14" s="639"/>
      <c r="J14" s="639"/>
      <c r="K14" s="639"/>
      <c r="L14" s="639"/>
      <c r="M14" s="639"/>
      <c r="N14" s="639"/>
      <c r="O14" s="639"/>
      <c r="P14" s="639"/>
      <c r="Q14" s="640"/>
      <c r="R14" s="641" t="s">
        <v>122</v>
      </c>
      <c r="S14" s="644"/>
      <c r="T14" s="644"/>
      <c r="U14" s="644"/>
      <c r="V14" s="644"/>
      <c r="W14" s="644"/>
      <c r="X14" s="644"/>
      <c r="Y14" s="645"/>
      <c r="Z14" s="703" t="s">
        <v>122</v>
      </c>
      <c r="AA14" s="703"/>
      <c r="AB14" s="703"/>
      <c r="AC14" s="703"/>
      <c r="AD14" s="704" t="s">
        <v>122</v>
      </c>
      <c r="AE14" s="704"/>
      <c r="AF14" s="704"/>
      <c r="AG14" s="704"/>
      <c r="AH14" s="704"/>
      <c r="AI14" s="704"/>
      <c r="AJ14" s="704"/>
      <c r="AK14" s="704"/>
      <c r="AL14" s="646" t="s">
        <v>122</v>
      </c>
      <c r="AM14" s="647"/>
      <c r="AN14" s="647"/>
      <c r="AO14" s="705"/>
      <c r="AP14" s="638" t="s">
        <v>254</v>
      </c>
      <c r="AQ14" s="639"/>
      <c r="AR14" s="639"/>
      <c r="AS14" s="639"/>
      <c r="AT14" s="639"/>
      <c r="AU14" s="639"/>
      <c r="AV14" s="639"/>
      <c r="AW14" s="639"/>
      <c r="AX14" s="639"/>
      <c r="AY14" s="639"/>
      <c r="AZ14" s="639"/>
      <c r="BA14" s="639"/>
      <c r="BB14" s="639"/>
      <c r="BC14" s="639"/>
      <c r="BD14" s="639"/>
      <c r="BE14" s="639"/>
      <c r="BF14" s="640"/>
      <c r="BG14" s="641">
        <v>90731</v>
      </c>
      <c r="BH14" s="644"/>
      <c r="BI14" s="644"/>
      <c r="BJ14" s="644"/>
      <c r="BK14" s="644"/>
      <c r="BL14" s="644"/>
      <c r="BM14" s="644"/>
      <c r="BN14" s="645"/>
      <c r="BO14" s="703">
        <v>2.2999999999999998</v>
      </c>
      <c r="BP14" s="703"/>
      <c r="BQ14" s="703"/>
      <c r="BR14" s="703"/>
      <c r="BS14" s="649" t="s">
        <v>230</v>
      </c>
      <c r="BT14" s="644"/>
      <c r="BU14" s="644"/>
      <c r="BV14" s="644"/>
      <c r="BW14" s="644"/>
      <c r="BX14" s="644"/>
      <c r="BY14" s="644"/>
      <c r="BZ14" s="644"/>
      <c r="CA14" s="644"/>
      <c r="CB14" s="684"/>
      <c r="CD14" s="685" t="s">
        <v>255</v>
      </c>
      <c r="CE14" s="682"/>
      <c r="CF14" s="682"/>
      <c r="CG14" s="682"/>
      <c r="CH14" s="682"/>
      <c r="CI14" s="682"/>
      <c r="CJ14" s="682"/>
      <c r="CK14" s="682"/>
      <c r="CL14" s="682"/>
      <c r="CM14" s="682"/>
      <c r="CN14" s="682"/>
      <c r="CO14" s="682"/>
      <c r="CP14" s="682"/>
      <c r="CQ14" s="683"/>
      <c r="CR14" s="641">
        <v>500449</v>
      </c>
      <c r="CS14" s="644"/>
      <c r="CT14" s="644"/>
      <c r="CU14" s="644"/>
      <c r="CV14" s="644"/>
      <c r="CW14" s="644"/>
      <c r="CX14" s="644"/>
      <c r="CY14" s="645"/>
      <c r="CZ14" s="703">
        <v>5.4</v>
      </c>
      <c r="DA14" s="703"/>
      <c r="DB14" s="703"/>
      <c r="DC14" s="703"/>
      <c r="DD14" s="649">
        <v>1176</v>
      </c>
      <c r="DE14" s="644"/>
      <c r="DF14" s="644"/>
      <c r="DG14" s="644"/>
      <c r="DH14" s="644"/>
      <c r="DI14" s="644"/>
      <c r="DJ14" s="644"/>
      <c r="DK14" s="644"/>
      <c r="DL14" s="644"/>
      <c r="DM14" s="644"/>
      <c r="DN14" s="644"/>
      <c r="DO14" s="644"/>
      <c r="DP14" s="645"/>
      <c r="DQ14" s="649">
        <v>495848</v>
      </c>
      <c r="DR14" s="644"/>
      <c r="DS14" s="644"/>
      <c r="DT14" s="644"/>
      <c r="DU14" s="644"/>
      <c r="DV14" s="644"/>
      <c r="DW14" s="644"/>
      <c r="DX14" s="644"/>
      <c r="DY14" s="644"/>
      <c r="DZ14" s="644"/>
      <c r="EA14" s="644"/>
      <c r="EB14" s="644"/>
      <c r="EC14" s="684"/>
    </row>
    <row r="15" spans="2:143" ht="11.25" customHeight="1">
      <c r="B15" s="638" t="s">
        <v>256</v>
      </c>
      <c r="C15" s="639"/>
      <c r="D15" s="639"/>
      <c r="E15" s="639"/>
      <c r="F15" s="639"/>
      <c r="G15" s="639"/>
      <c r="H15" s="639"/>
      <c r="I15" s="639"/>
      <c r="J15" s="639"/>
      <c r="K15" s="639"/>
      <c r="L15" s="639"/>
      <c r="M15" s="639"/>
      <c r="N15" s="639"/>
      <c r="O15" s="639"/>
      <c r="P15" s="639"/>
      <c r="Q15" s="640"/>
      <c r="R15" s="641">
        <v>50505</v>
      </c>
      <c r="S15" s="644"/>
      <c r="T15" s="644"/>
      <c r="U15" s="644"/>
      <c r="V15" s="644"/>
      <c r="W15" s="644"/>
      <c r="X15" s="644"/>
      <c r="Y15" s="645"/>
      <c r="Z15" s="703">
        <v>0.5</v>
      </c>
      <c r="AA15" s="703"/>
      <c r="AB15" s="703"/>
      <c r="AC15" s="703"/>
      <c r="AD15" s="704">
        <v>50505</v>
      </c>
      <c r="AE15" s="704"/>
      <c r="AF15" s="704"/>
      <c r="AG15" s="704"/>
      <c r="AH15" s="704"/>
      <c r="AI15" s="704"/>
      <c r="AJ15" s="704"/>
      <c r="AK15" s="704"/>
      <c r="AL15" s="646">
        <v>0.9</v>
      </c>
      <c r="AM15" s="647"/>
      <c r="AN15" s="647"/>
      <c r="AO15" s="705"/>
      <c r="AP15" s="638" t="s">
        <v>257</v>
      </c>
      <c r="AQ15" s="639"/>
      <c r="AR15" s="639"/>
      <c r="AS15" s="639"/>
      <c r="AT15" s="639"/>
      <c r="AU15" s="639"/>
      <c r="AV15" s="639"/>
      <c r="AW15" s="639"/>
      <c r="AX15" s="639"/>
      <c r="AY15" s="639"/>
      <c r="AZ15" s="639"/>
      <c r="BA15" s="639"/>
      <c r="BB15" s="639"/>
      <c r="BC15" s="639"/>
      <c r="BD15" s="639"/>
      <c r="BE15" s="639"/>
      <c r="BF15" s="640"/>
      <c r="BG15" s="641">
        <v>256029</v>
      </c>
      <c r="BH15" s="644"/>
      <c r="BI15" s="644"/>
      <c r="BJ15" s="644"/>
      <c r="BK15" s="644"/>
      <c r="BL15" s="644"/>
      <c r="BM15" s="644"/>
      <c r="BN15" s="645"/>
      <c r="BO15" s="703">
        <v>6.5</v>
      </c>
      <c r="BP15" s="703"/>
      <c r="BQ15" s="703"/>
      <c r="BR15" s="703"/>
      <c r="BS15" s="649" t="s">
        <v>122</v>
      </c>
      <c r="BT15" s="644"/>
      <c r="BU15" s="644"/>
      <c r="BV15" s="644"/>
      <c r="BW15" s="644"/>
      <c r="BX15" s="644"/>
      <c r="BY15" s="644"/>
      <c r="BZ15" s="644"/>
      <c r="CA15" s="644"/>
      <c r="CB15" s="684"/>
      <c r="CD15" s="685" t="s">
        <v>258</v>
      </c>
      <c r="CE15" s="682"/>
      <c r="CF15" s="682"/>
      <c r="CG15" s="682"/>
      <c r="CH15" s="682"/>
      <c r="CI15" s="682"/>
      <c r="CJ15" s="682"/>
      <c r="CK15" s="682"/>
      <c r="CL15" s="682"/>
      <c r="CM15" s="682"/>
      <c r="CN15" s="682"/>
      <c r="CO15" s="682"/>
      <c r="CP15" s="682"/>
      <c r="CQ15" s="683"/>
      <c r="CR15" s="641">
        <v>1392376</v>
      </c>
      <c r="CS15" s="644"/>
      <c r="CT15" s="644"/>
      <c r="CU15" s="644"/>
      <c r="CV15" s="644"/>
      <c r="CW15" s="644"/>
      <c r="CX15" s="644"/>
      <c r="CY15" s="645"/>
      <c r="CZ15" s="703">
        <v>14.9</v>
      </c>
      <c r="DA15" s="703"/>
      <c r="DB15" s="703"/>
      <c r="DC15" s="703"/>
      <c r="DD15" s="649">
        <v>208052</v>
      </c>
      <c r="DE15" s="644"/>
      <c r="DF15" s="644"/>
      <c r="DG15" s="644"/>
      <c r="DH15" s="644"/>
      <c r="DI15" s="644"/>
      <c r="DJ15" s="644"/>
      <c r="DK15" s="644"/>
      <c r="DL15" s="644"/>
      <c r="DM15" s="644"/>
      <c r="DN15" s="644"/>
      <c r="DO15" s="644"/>
      <c r="DP15" s="645"/>
      <c r="DQ15" s="649">
        <v>1204092</v>
      </c>
      <c r="DR15" s="644"/>
      <c r="DS15" s="644"/>
      <c r="DT15" s="644"/>
      <c r="DU15" s="644"/>
      <c r="DV15" s="644"/>
      <c r="DW15" s="644"/>
      <c r="DX15" s="644"/>
      <c r="DY15" s="644"/>
      <c r="DZ15" s="644"/>
      <c r="EA15" s="644"/>
      <c r="EB15" s="644"/>
      <c r="EC15" s="684"/>
    </row>
    <row r="16" spans="2:143" ht="11.25" customHeight="1">
      <c r="B16" s="638" t="s">
        <v>259</v>
      </c>
      <c r="C16" s="639"/>
      <c r="D16" s="639"/>
      <c r="E16" s="639"/>
      <c r="F16" s="639"/>
      <c r="G16" s="639"/>
      <c r="H16" s="639"/>
      <c r="I16" s="639"/>
      <c r="J16" s="639"/>
      <c r="K16" s="639"/>
      <c r="L16" s="639"/>
      <c r="M16" s="639"/>
      <c r="N16" s="639"/>
      <c r="O16" s="639"/>
      <c r="P16" s="639"/>
      <c r="Q16" s="640"/>
      <c r="R16" s="641" t="s">
        <v>122</v>
      </c>
      <c r="S16" s="644"/>
      <c r="T16" s="644"/>
      <c r="U16" s="644"/>
      <c r="V16" s="644"/>
      <c r="W16" s="644"/>
      <c r="X16" s="644"/>
      <c r="Y16" s="645"/>
      <c r="Z16" s="703" t="s">
        <v>122</v>
      </c>
      <c r="AA16" s="703"/>
      <c r="AB16" s="703"/>
      <c r="AC16" s="703"/>
      <c r="AD16" s="704" t="s">
        <v>122</v>
      </c>
      <c r="AE16" s="704"/>
      <c r="AF16" s="704"/>
      <c r="AG16" s="704"/>
      <c r="AH16" s="704"/>
      <c r="AI16" s="704"/>
      <c r="AJ16" s="704"/>
      <c r="AK16" s="704"/>
      <c r="AL16" s="646" t="s">
        <v>122</v>
      </c>
      <c r="AM16" s="647"/>
      <c r="AN16" s="647"/>
      <c r="AO16" s="705"/>
      <c r="AP16" s="638" t="s">
        <v>260</v>
      </c>
      <c r="AQ16" s="639"/>
      <c r="AR16" s="639"/>
      <c r="AS16" s="639"/>
      <c r="AT16" s="639"/>
      <c r="AU16" s="639"/>
      <c r="AV16" s="639"/>
      <c r="AW16" s="639"/>
      <c r="AX16" s="639"/>
      <c r="AY16" s="639"/>
      <c r="AZ16" s="639"/>
      <c r="BA16" s="639"/>
      <c r="BB16" s="639"/>
      <c r="BC16" s="639"/>
      <c r="BD16" s="639"/>
      <c r="BE16" s="639"/>
      <c r="BF16" s="640"/>
      <c r="BG16" s="641" t="s">
        <v>122</v>
      </c>
      <c r="BH16" s="644"/>
      <c r="BI16" s="644"/>
      <c r="BJ16" s="644"/>
      <c r="BK16" s="644"/>
      <c r="BL16" s="644"/>
      <c r="BM16" s="644"/>
      <c r="BN16" s="645"/>
      <c r="BO16" s="703" t="s">
        <v>122</v>
      </c>
      <c r="BP16" s="703"/>
      <c r="BQ16" s="703"/>
      <c r="BR16" s="703"/>
      <c r="BS16" s="649" t="s">
        <v>224</v>
      </c>
      <c r="BT16" s="644"/>
      <c r="BU16" s="644"/>
      <c r="BV16" s="644"/>
      <c r="BW16" s="644"/>
      <c r="BX16" s="644"/>
      <c r="BY16" s="644"/>
      <c r="BZ16" s="644"/>
      <c r="CA16" s="644"/>
      <c r="CB16" s="684"/>
      <c r="CD16" s="685" t="s">
        <v>261</v>
      </c>
      <c r="CE16" s="682"/>
      <c r="CF16" s="682"/>
      <c r="CG16" s="682"/>
      <c r="CH16" s="682"/>
      <c r="CI16" s="682"/>
      <c r="CJ16" s="682"/>
      <c r="CK16" s="682"/>
      <c r="CL16" s="682"/>
      <c r="CM16" s="682"/>
      <c r="CN16" s="682"/>
      <c r="CO16" s="682"/>
      <c r="CP16" s="682"/>
      <c r="CQ16" s="683"/>
      <c r="CR16" s="641" t="s">
        <v>131</v>
      </c>
      <c r="CS16" s="644"/>
      <c r="CT16" s="644"/>
      <c r="CU16" s="644"/>
      <c r="CV16" s="644"/>
      <c r="CW16" s="644"/>
      <c r="CX16" s="644"/>
      <c r="CY16" s="645"/>
      <c r="CZ16" s="703" t="s">
        <v>224</v>
      </c>
      <c r="DA16" s="703"/>
      <c r="DB16" s="703"/>
      <c r="DC16" s="703"/>
      <c r="DD16" s="649" t="s">
        <v>230</v>
      </c>
      <c r="DE16" s="644"/>
      <c r="DF16" s="644"/>
      <c r="DG16" s="644"/>
      <c r="DH16" s="644"/>
      <c r="DI16" s="644"/>
      <c r="DJ16" s="644"/>
      <c r="DK16" s="644"/>
      <c r="DL16" s="644"/>
      <c r="DM16" s="644"/>
      <c r="DN16" s="644"/>
      <c r="DO16" s="644"/>
      <c r="DP16" s="645"/>
      <c r="DQ16" s="649" t="s">
        <v>122</v>
      </c>
      <c r="DR16" s="644"/>
      <c r="DS16" s="644"/>
      <c r="DT16" s="644"/>
      <c r="DU16" s="644"/>
      <c r="DV16" s="644"/>
      <c r="DW16" s="644"/>
      <c r="DX16" s="644"/>
      <c r="DY16" s="644"/>
      <c r="DZ16" s="644"/>
      <c r="EA16" s="644"/>
      <c r="EB16" s="644"/>
      <c r="EC16" s="684"/>
    </row>
    <row r="17" spans="2:133" ht="11.25" customHeight="1">
      <c r="B17" s="638" t="s">
        <v>262</v>
      </c>
      <c r="C17" s="639"/>
      <c r="D17" s="639"/>
      <c r="E17" s="639"/>
      <c r="F17" s="639"/>
      <c r="G17" s="639"/>
      <c r="H17" s="639"/>
      <c r="I17" s="639"/>
      <c r="J17" s="639"/>
      <c r="K17" s="639"/>
      <c r="L17" s="639"/>
      <c r="M17" s="639"/>
      <c r="N17" s="639"/>
      <c r="O17" s="639"/>
      <c r="P17" s="639"/>
      <c r="Q17" s="640"/>
      <c r="R17" s="641">
        <v>22858</v>
      </c>
      <c r="S17" s="644"/>
      <c r="T17" s="644"/>
      <c r="U17" s="644"/>
      <c r="V17" s="644"/>
      <c r="W17" s="644"/>
      <c r="X17" s="644"/>
      <c r="Y17" s="645"/>
      <c r="Z17" s="703">
        <v>0.2</v>
      </c>
      <c r="AA17" s="703"/>
      <c r="AB17" s="703"/>
      <c r="AC17" s="703"/>
      <c r="AD17" s="704">
        <v>22858</v>
      </c>
      <c r="AE17" s="704"/>
      <c r="AF17" s="704"/>
      <c r="AG17" s="704"/>
      <c r="AH17" s="704"/>
      <c r="AI17" s="704"/>
      <c r="AJ17" s="704"/>
      <c r="AK17" s="704"/>
      <c r="AL17" s="646">
        <v>0.4</v>
      </c>
      <c r="AM17" s="647"/>
      <c r="AN17" s="647"/>
      <c r="AO17" s="705"/>
      <c r="AP17" s="638" t="s">
        <v>263</v>
      </c>
      <c r="AQ17" s="639"/>
      <c r="AR17" s="639"/>
      <c r="AS17" s="639"/>
      <c r="AT17" s="639"/>
      <c r="AU17" s="639"/>
      <c r="AV17" s="639"/>
      <c r="AW17" s="639"/>
      <c r="AX17" s="639"/>
      <c r="AY17" s="639"/>
      <c r="AZ17" s="639"/>
      <c r="BA17" s="639"/>
      <c r="BB17" s="639"/>
      <c r="BC17" s="639"/>
      <c r="BD17" s="639"/>
      <c r="BE17" s="639"/>
      <c r="BF17" s="640"/>
      <c r="BG17" s="641" t="s">
        <v>122</v>
      </c>
      <c r="BH17" s="644"/>
      <c r="BI17" s="644"/>
      <c r="BJ17" s="644"/>
      <c r="BK17" s="644"/>
      <c r="BL17" s="644"/>
      <c r="BM17" s="644"/>
      <c r="BN17" s="645"/>
      <c r="BO17" s="703" t="s">
        <v>122</v>
      </c>
      <c r="BP17" s="703"/>
      <c r="BQ17" s="703"/>
      <c r="BR17" s="703"/>
      <c r="BS17" s="649" t="s">
        <v>122</v>
      </c>
      <c r="BT17" s="644"/>
      <c r="BU17" s="644"/>
      <c r="BV17" s="644"/>
      <c r="BW17" s="644"/>
      <c r="BX17" s="644"/>
      <c r="BY17" s="644"/>
      <c r="BZ17" s="644"/>
      <c r="CA17" s="644"/>
      <c r="CB17" s="684"/>
      <c r="CD17" s="685" t="s">
        <v>264</v>
      </c>
      <c r="CE17" s="682"/>
      <c r="CF17" s="682"/>
      <c r="CG17" s="682"/>
      <c r="CH17" s="682"/>
      <c r="CI17" s="682"/>
      <c r="CJ17" s="682"/>
      <c r="CK17" s="682"/>
      <c r="CL17" s="682"/>
      <c r="CM17" s="682"/>
      <c r="CN17" s="682"/>
      <c r="CO17" s="682"/>
      <c r="CP17" s="682"/>
      <c r="CQ17" s="683"/>
      <c r="CR17" s="641">
        <v>851633</v>
      </c>
      <c r="CS17" s="644"/>
      <c r="CT17" s="644"/>
      <c r="CU17" s="644"/>
      <c r="CV17" s="644"/>
      <c r="CW17" s="644"/>
      <c r="CX17" s="644"/>
      <c r="CY17" s="645"/>
      <c r="CZ17" s="703">
        <v>9.1</v>
      </c>
      <c r="DA17" s="703"/>
      <c r="DB17" s="703"/>
      <c r="DC17" s="703"/>
      <c r="DD17" s="649" t="s">
        <v>224</v>
      </c>
      <c r="DE17" s="644"/>
      <c r="DF17" s="644"/>
      <c r="DG17" s="644"/>
      <c r="DH17" s="644"/>
      <c r="DI17" s="644"/>
      <c r="DJ17" s="644"/>
      <c r="DK17" s="644"/>
      <c r="DL17" s="644"/>
      <c r="DM17" s="644"/>
      <c r="DN17" s="644"/>
      <c r="DO17" s="644"/>
      <c r="DP17" s="645"/>
      <c r="DQ17" s="649">
        <v>838571</v>
      </c>
      <c r="DR17" s="644"/>
      <c r="DS17" s="644"/>
      <c r="DT17" s="644"/>
      <c r="DU17" s="644"/>
      <c r="DV17" s="644"/>
      <c r="DW17" s="644"/>
      <c r="DX17" s="644"/>
      <c r="DY17" s="644"/>
      <c r="DZ17" s="644"/>
      <c r="EA17" s="644"/>
      <c r="EB17" s="644"/>
      <c r="EC17" s="684"/>
    </row>
    <row r="18" spans="2:133" ht="11.25" customHeight="1">
      <c r="B18" s="638" t="s">
        <v>265</v>
      </c>
      <c r="C18" s="639"/>
      <c r="D18" s="639"/>
      <c r="E18" s="639"/>
      <c r="F18" s="639"/>
      <c r="G18" s="639"/>
      <c r="H18" s="639"/>
      <c r="I18" s="639"/>
      <c r="J18" s="639"/>
      <c r="K18" s="639"/>
      <c r="L18" s="639"/>
      <c r="M18" s="639"/>
      <c r="N18" s="639"/>
      <c r="O18" s="639"/>
      <c r="P18" s="639"/>
      <c r="Q18" s="640"/>
      <c r="R18" s="641">
        <v>1158682</v>
      </c>
      <c r="S18" s="644"/>
      <c r="T18" s="644"/>
      <c r="U18" s="644"/>
      <c r="V18" s="644"/>
      <c r="W18" s="644"/>
      <c r="X18" s="644"/>
      <c r="Y18" s="645"/>
      <c r="Z18" s="703">
        <v>11.5</v>
      </c>
      <c r="AA18" s="703"/>
      <c r="AB18" s="703"/>
      <c r="AC18" s="703"/>
      <c r="AD18" s="704">
        <v>985229</v>
      </c>
      <c r="AE18" s="704"/>
      <c r="AF18" s="704"/>
      <c r="AG18" s="704"/>
      <c r="AH18" s="704"/>
      <c r="AI18" s="704"/>
      <c r="AJ18" s="704"/>
      <c r="AK18" s="704"/>
      <c r="AL18" s="646">
        <v>17.399999999999999</v>
      </c>
      <c r="AM18" s="647"/>
      <c r="AN18" s="647"/>
      <c r="AO18" s="705"/>
      <c r="AP18" s="638" t="s">
        <v>266</v>
      </c>
      <c r="AQ18" s="639"/>
      <c r="AR18" s="639"/>
      <c r="AS18" s="639"/>
      <c r="AT18" s="639"/>
      <c r="AU18" s="639"/>
      <c r="AV18" s="639"/>
      <c r="AW18" s="639"/>
      <c r="AX18" s="639"/>
      <c r="AY18" s="639"/>
      <c r="AZ18" s="639"/>
      <c r="BA18" s="639"/>
      <c r="BB18" s="639"/>
      <c r="BC18" s="639"/>
      <c r="BD18" s="639"/>
      <c r="BE18" s="639"/>
      <c r="BF18" s="640"/>
      <c r="BG18" s="641" t="s">
        <v>224</v>
      </c>
      <c r="BH18" s="644"/>
      <c r="BI18" s="644"/>
      <c r="BJ18" s="644"/>
      <c r="BK18" s="644"/>
      <c r="BL18" s="644"/>
      <c r="BM18" s="644"/>
      <c r="BN18" s="645"/>
      <c r="BO18" s="703" t="s">
        <v>122</v>
      </c>
      <c r="BP18" s="703"/>
      <c r="BQ18" s="703"/>
      <c r="BR18" s="703"/>
      <c r="BS18" s="649" t="s">
        <v>122</v>
      </c>
      <c r="BT18" s="644"/>
      <c r="BU18" s="644"/>
      <c r="BV18" s="644"/>
      <c r="BW18" s="644"/>
      <c r="BX18" s="644"/>
      <c r="BY18" s="644"/>
      <c r="BZ18" s="644"/>
      <c r="CA18" s="644"/>
      <c r="CB18" s="684"/>
      <c r="CD18" s="685" t="s">
        <v>267</v>
      </c>
      <c r="CE18" s="682"/>
      <c r="CF18" s="682"/>
      <c r="CG18" s="682"/>
      <c r="CH18" s="682"/>
      <c r="CI18" s="682"/>
      <c r="CJ18" s="682"/>
      <c r="CK18" s="682"/>
      <c r="CL18" s="682"/>
      <c r="CM18" s="682"/>
      <c r="CN18" s="682"/>
      <c r="CO18" s="682"/>
      <c r="CP18" s="682"/>
      <c r="CQ18" s="683"/>
      <c r="CR18" s="641" t="s">
        <v>122</v>
      </c>
      <c r="CS18" s="644"/>
      <c r="CT18" s="644"/>
      <c r="CU18" s="644"/>
      <c r="CV18" s="644"/>
      <c r="CW18" s="644"/>
      <c r="CX18" s="644"/>
      <c r="CY18" s="645"/>
      <c r="CZ18" s="703" t="s">
        <v>122</v>
      </c>
      <c r="DA18" s="703"/>
      <c r="DB18" s="703"/>
      <c r="DC18" s="703"/>
      <c r="DD18" s="649" t="s">
        <v>224</v>
      </c>
      <c r="DE18" s="644"/>
      <c r="DF18" s="644"/>
      <c r="DG18" s="644"/>
      <c r="DH18" s="644"/>
      <c r="DI18" s="644"/>
      <c r="DJ18" s="644"/>
      <c r="DK18" s="644"/>
      <c r="DL18" s="644"/>
      <c r="DM18" s="644"/>
      <c r="DN18" s="644"/>
      <c r="DO18" s="644"/>
      <c r="DP18" s="645"/>
      <c r="DQ18" s="649" t="s">
        <v>122</v>
      </c>
      <c r="DR18" s="644"/>
      <c r="DS18" s="644"/>
      <c r="DT18" s="644"/>
      <c r="DU18" s="644"/>
      <c r="DV18" s="644"/>
      <c r="DW18" s="644"/>
      <c r="DX18" s="644"/>
      <c r="DY18" s="644"/>
      <c r="DZ18" s="644"/>
      <c r="EA18" s="644"/>
      <c r="EB18" s="644"/>
      <c r="EC18" s="684"/>
    </row>
    <row r="19" spans="2:133" ht="11.25" customHeight="1">
      <c r="B19" s="638" t="s">
        <v>268</v>
      </c>
      <c r="C19" s="639"/>
      <c r="D19" s="639"/>
      <c r="E19" s="639"/>
      <c r="F19" s="639"/>
      <c r="G19" s="639"/>
      <c r="H19" s="639"/>
      <c r="I19" s="639"/>
      <c r="J19" s="639"/>
      <c r="K19" s="639"/>
      <c r="L19" s="639"/>
      <c r="M19" s="639"/>
      <c r="N19" s="639"/>
      <c r="O19" s="639"/>
      <c r="P19" s="639"/>
      <c r="Q19" s="640"/>
      <c r="R19" s="641">
        <v>985229</v>
      </c>
      <c r="S19" s="644"/>
      <c r="T19" s="644"/>
      <c r="U19" s="644"/>
      <c r="V19" s="644"/>
      <c r="W19" s="644"/>
      <c r="X19" s="644"/>
      <c r="Y19" s="645"/>
      <c r="Z19" s="703">
        <v>9.8000000000000007</v>
      </c>
      <c r="AA19" s="703"/>
      <c r="AB19" s="703"/>
      <c r="AC19" s="703"/>
      <c r="AD19" s="704">
        <v>985229</v>
      </c>
      <c r="AE19" s="704"/>
      <c r="AF19" s="704"/>
      <c r="AG19" s="704"/>
      <c r="AH19" s="704"/>
      <c r="AI19" s="704"/>
      <c r="AJ19" s="704"/>
      <c r="AK19" s="704"/>
      <c r="AL19" s="646">
        <v>17.399999999999999</v>
      </c>
      <c r="AM19" s="647"/>
      <c r="AN19" s="647"/>
      <c r="AO19" s="705"/>
      <c r="AP19" s="638" t="s">
        <v>269</v>
      </c>
      <c r="AQ19" s="639"/>
      <c r="AR19" s="639"/>
      <c r="AS19" s="639"/>
      <c r="AT19" s="639"/>
      <c r="AU19" s="639"/>
      <c r="AV19" s="639"/>
      <c r="AW19" s="639"/>
      <c r="AX19" s="639"/>
      <c r="AY19" s="639"/>
      <c r="AZ19" s="639"/>
      <c r="BA19" s="639"/>
      <c r="BB19" s="639"/>
      <c r="BC19" s="639"/>
      <c r="BD19" s="639"/>
      <c r="BE19" s="639"/>
      <c r="BF19" s="640"/>
      <c r="BG19" s="641" t="s">
        <v>122</v>
      </c>
      <c r="BH19" s="644"/>
      <c r="BI19" s="644"/>
      <c r="BJ19" s="644"/>
      <c r="BK19" s="644"/>
      <c r="BL19" s="644"/>
      <c r="BM19" s="644"/>
      <c r="BN19" s="645"/>
      <c r="BO19" s="703" t="s">
        <v>224</v>
      </c>
      <c r="BP19" s="703"/>
      <c r="BQ19" s="703"/>
      <c r="BR19" s="703"/>
      <c r="BS19" s="649" t="s">
        <v>224</v>
      </c>
      <c r="BT19" s="644"/>
      <c r="BU19" s="644"/>
      <c r="BV19" s="644"/>
      <c r="BW19" s="644"/>
      <c r="BX19" s="644"/>
      <c r="BY19" s="644"/>
      <c r="BZ19" s="644"/>
      <c r="CA19" s="644"/>
      <c r="CB19" s="684"/>
      <c r="CD19" s="685" t="s">
        <v>270</v>
      </c>
      <c r="CE19" s="682"/>
      <c r="CF19" s="682"/>
      <c r="CG19" s="682"/>
      <c r="CH19" s="682"/>
      <c r="CI19" s="682"/>
      <c r="CJ19" s="682"/>
      <c r="CK19" s="682"/>
      <c r="CL19" s="682"/>
      <c r="CM19" s="682"/>
      <c r="CN19" s="682"/>
      <c r="CO19" s="682"/>
      <c r="CP19" s="682"/>
      <c r="CQ19" s="683"/>
      <c r="CR19" s="641" t="s">
        <v>224</v>
      </c>
      <c r="CS19" s="644"/>
      <c r="CT19" s="644"/>
      <c r="CU19" s="644"/>
      <c r="CV19" s="644"/>
      <c r="CW19" s="644"/>
      <c r="CX19" s="644"/>
      <c r="CY19" s="645"/>
      <c r="CZ19" s="703" t="s">
        <v>122</v>
      </c>
      <c r="DA19" s="703"/>
      <c r="DB19" s="703"/>
      <c r="DC19" s="703"/>
      <c r="DD19" s="649" t="s">
        <v>224</v>
      </c>
      <c r="DE19" s="644"/>
      <c r="DF19" s="644"/>
      <c r="DG19" s="644"/>
      <c r="DH19" s="644"/>
      <c r="DI19" s="644"/>
      <c r="DJ19" s="644"/>
      <c r="DK19" s="644"/>
      <c r="DL19" s="644"/>
      <c r="DM19" s="644"/>
      <c r="DN19" s="644"/>
      <c r="DO19" s="644"/>
      <c r="DP19" s="645"/>
      <c r="DQ19" s="649" t="s">
        <v>224</v>
      </c>
      <c r="DR19" s="644"/>
      <c r="DS19" s="644"/>
      <c r="DT19" s="644"/>
      <c r="DU19" s="644"/>
      <c r="DV19" s="644"/>
      <c r="DW19" s="644"/>
      <c r="DX19" s="644"/>
      <c r="DY19" s="644"/>
      <c r="DZ19" s="644"/>
      <c r="EA19" s="644"/>
      <c r="EB19" s="644"/>
      <c r="EC19" s="684"/>
    </row>
    <row r="20" spans="2:133" ht="11.25" customHeight="1">
      <c r="B20" s="638" t="s">
        <v>271</v>
      </c>
      <c r="C20" s="639"/>
      <c r="D20" s="639"/>
      <c r="E20" s="639"/>
      <c r="F20" s="639"/>
      <c r="G20" s="639"/>
      <c r="H20" s="639"/>
      <c r="I20" s="639"/>
      <c r="J20" s="639"/>
      <c r="K20" s="639"/>
      <c r="L20" s="639"/>
      <c r="M20" s="639"/>
      <c r="N20" s="639"/>
      <c r="O20" s="639"/>
      <c r="P20" s="639"/>
      <c r="Q20" s="640"/>
      <c r="R20" s="641">
        <v>173453</v>
      </c>
      <c r="S20" s="644"/>
      <c r="T20" s="644"/>
      <c r="U20" s="644"/>
      <c r="V20" s="644"/>
      <c r="W20" s="644"/>
      <c r="X20" s="644"/>
      <c r="Y20" s="645"/>
      <c r="Z20" s="703">
        <v>1.7</v>
      </c>
      <c r="AA20" s="703"/>
      <c r="AB20" s="703"/>
      <c r="AC20" s="703"/>
      <c r="AD20" s="704" t="s">
        <v>122</v>
      </c>
      <c r="AE20" s="704"/>
      <c r="AF20" s="704"/>
      <c r="AG20" s="704"/>
      <c r="AH20" s="704"/>
      <c r="AI20" s="704"/>
      <c r="AJ20" s="704"/>
      <c r="AK20" s="704"/>
      <c r="AL20" s="646" t="s">
        <v>224</v>
      </c>
      <c r="AM20" s="647"/>
      <c r="AN20" s="647"/>
      <c r="AO20" s="705"/>
      <c r="AP20" s="638" t="s">
        <v>272</v>
      </c>
      <c r="AQ20" s="639"/>
      <c r="AR20" s="639"/>
      <c r="AS20" s="639"/>
      <c r="AT20" s="639"/>
      <c r="AU20" s="639"/>
      <c r="AV20" s="639"/>
      <c r="AW20" s="639"/>
      <c r="AX20" s="639"/>
      <c r="AY20" s="639"/>
      <c r="AZ20" s="639"/>
      <c r="BA20" s="639"/>
      <c r="BB20" s="639"/>
      <c r="BC20" s="639"/>
      <c r="BD20" s="639"/>
      <c r="BE20" s="639"/>
      <c r="BF20" s="640"/>
      <c r="BG20" s="641" t="s">
        <v>122</v>
      </c>
      <c r="BH20" s="644"/>
      <c r="BI20" s="644"/>
      <c r="BJ20" s="644"/>
      <c r="BK20" s="644"/>
      <c r="BL20" s="644"/>
      <c r="BM20" s="644"/>
      <c r="BN20" s="645"/>
      <c r="BO20" s="703" t="s">
        <v>131</v>
      </c>
      <c r="BP20" s="703"/>
      <c r="BQ20" s="703"/>
      <c r="BR20" s="703"/>
      <c r="BS20" s="649" t="s">
        <v>224</v>
      </c>
      <c r="BT20" s="644"/>
      <c r="BU20" s="644"/>
      <c r="BV20" s="644"/>
      <c r="BW20" s="644"/>
      <c r="BX20" s="644"/>
      <c r="BY20" s="644"/>
      <c r="BZ20" s="644"/>
      <c r="CA20" s="644"/>
      <c r="CB20" s="684"/>
      <c r="CD20" s="685" t="s">
        <v>273</v>
      </c>
      <c r="CE20" s="682"/>
      <c r="CF20" s="682"/>
      <c r="CG20" s="682"/>
      <c r="CH20" s="682"/>
      <c r="CI20" s="682"/>
      <c r="CJ20" s="682"/>
      <c r="CK20" s="682"/>
      <c r="CL20" s="682"/>
      <c r="CM20" s="682"/>
      <c r="CN20" s="682"/>
      <c r="CO20" s="682"/>
      <c r="CP20" s="682"/>
      <c r="CQ20" s="683"/>
      <c r="CR20" s="641">
        <v>9350333</v>
      </c>
      <c r="CS20" s="644"/>
      <c r="CT20" s="644"/>
      <c r="CU20" s="644"/>
      <c r="CV20" s="644"/>
      <c r="CW20" s="644"/>
      <c r="CX20" s="644"/>
      <c r="CY20" s="645"/>
      <c r="CZ20" s="703">
        <v>100</v>
      </c>
      <c r="DA20" s="703"/>
      <c r="DB20" s="703"/>
      <c r="DC20" s="703"/>
      <c r="DD20" s="649">
        <v>610075</v>
      </c>
      <c r="DE20" s="644"/>
      <c r="DF20" s="644"/>
      <c r="DG20" s="644"/>
      <c r="DH20" s="644"/>
      <c r="DI20" s="644"/>
      <c r="DJ20" s="644"/>
      <c r="DK20" s="644"/>
      <c r="DL20" s="644"/>
      <c r="DM20" s="644"/>
      <c r="DN20" s="644"/>
      <c r="DO20" s="644"/>
      <c r="DP20" s="645"/>
      <c r="DQ20" s="649">
        <v>6720929</v>
      </c>
      <c r="DR20" s="644"/>
      <c r="DS20" s="644"/>
      <c r="DT20" s="644"/>
      <c r="DU20" s="644"/>
      <c r="DV20" s="644"/>
      <c r="DW20" s="644"/>
      <c r="DX20" s="644"/>
      <c r="DY20" s="644"/>
      <c r="DZ20" s="644"/>
      <c r="EA20" s="644"/>
      <c r="EB20" s="644"/>
      <c r="EC20" s="684"/>
    </row>
    <row r="21" spans="2:133" ht="11.25" customHeight="1">
      <c r="B21" s="638" t="s">
        <v>274</v>
      </c>
      <c r="C21" s="639"/>
      <c r="D21" s="639"/>
      <c r="E21" s="639"/>
      <c r="F21" s="639"/>
      <c r="G21" s="639"/>
      <c r="H21" s="639"/>
      <c r="I21" s="639"/>
      <c r="J21" s="639"/>
      <c r="K21" s="639"/>
      <c r="L21" s="639"/>
      <c r="M21" s="639"/>
      <c r="N21" s="639"/>
      <c r="O21" s="639"/>
      <c r="P21" s="639"/>
      <c r="Q21" s="640"/>
      <c r="R21" s="641" t="s">
        <v>230</v>
      </c>
      <c r="S21" s="644"/>
      <c r="T21" s="644"/>
      <c r="U21" s="644"/>
      <c r="V21" s="644"/>
      <c r="W21" s="644"/>
      <c r="X21" s="644"/>
      <c r="Y21" s="645"/>
      <c r="Z21" s="703" t="s">
        <v>224</v>
      </c>
      <c r="AA21" s="703"/>
      <c r="AB21" s="703"/>
      <c r="AC21" s="703"/>
      <c r="AD21" s="704" t="s">
        <v>122</v>
      </c>
      <c r="AE21" s="704"/>
      <c r="AF21" s="704"/>
      <c r="AG21" s="704"/>
      <c r="AH21" s="704"/>
      <c r="AI21" s="704"/>
      <c r="AJ21" s="704"/>
      <c r="AK21" s="704"/>
      <c r="AL21" s="646" t="s">
        <v>122</v>
      </c>
      <c r="AM21" s="647"/>
      <c r="AN21" s="647"/>
      <c r="AO21" s="705"/>
      <c r="AP21" s="749" t="s">
        <v>275</v>
      </c>
      <c r="AQ21" s="756"/>
      <c r="AR21" s="756"/>
      <c r="AS21" s="756"/>
      <c r="AT21" s="756"/>
      <c r="AU21" s="756"/>
      <c r="AV21" s="756"/>
      <c r="AW21" s="756"/>
      <c r="AX21" s="756"/>
      <c r="AY21" s="756"/>
      <c r="AZ21" s="756"/>
      <c r="BA21" s="756"/>
      <c r="BB21" s="756"/>
      <c r="BC21" s="756"/>
      <c r="BD21" s="756"/>
      <c r="BE21" s="756"/>
      <c r="BF21" s="751"/>
      <c r="BG21" s="641" t="s">
        <v>224</v>
      </c>
      <c r="BH21" s="644"/>
      <c r="BI21" s="644"/>
      <c r="BJ21" s="644"/>
      <c r="BK21" s="644"/>
      <c r="BL21" s="644"/>
      <c r="BM21" s="644"/>
      <c r="BN21" s="645"/>
      <c r="BO21" s="703" t="s">
        <v>224</v>
      </c>
      <c r="BP21" s="703"/>
      <c r="BQ21" s="703"/>
      <c r="BR21" s="703"/>
      <c r="BS21" s="649" t="s">
        <v>224</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276</v>
      </c>
      <c r="C22" s="639"/>
      <c r="D22" s="639"/>
      <c r="E22" s="639"/>
      <c r="F22" s="639"/>
      <c r="G22" s="639"/>
      <c r="H22" s="639"/>
      <c r="I22" s="639"/>
      <c r="J22" s="639"/>
      <c r="K22" s="639"/>
      <c r="L22" s="639"/>
      <c r="M22" s="639"/>
      <c r="N22" s="639"/>
      <c r="O22" s="639"/>
      <c r="P22" s="639"/>
      <c r="Q22" s="640"/>
      <c r="R22" s="641">
        <v>5830321</v>
      </c>
      <c r="S22" s="644"/>
      <c r="T22" s="644"/>
      <c r="U22" s="644"/>
      <c r="V22" s="644"/>
      <c r="W22" s="644"/>
      <c r="X22" s="644"/>
      <c r="Y22" s="645"/>
      <c r="Z22" s="703">
        <v>57.7</v>
      </c>
      <c r="AA22" s="703"/>
      <c r="AB22" s="703"/>
      <c r="AC22" s="703"/>
      <c r="AD22" s="704">
        <v>5656868</v>
      </c>
      <c r="AE22" s="704"/>
      <c r="AF22" s="704"/>
      <c r="AG22" s="704"/>
      <c r="AH22" s="704"/>
      <c r="AI22" s="704"/>
      <c r="AJ22" s="704"/>
      <c r="AK22" s="704"/>
      <c r="AL22" s="646">
        <v>99.7</v>
      </c>
      <c r="AM22" s="647"/>
      <c r="AN22" s="647"/>
      <c r="AO22" s="705"/>
      <c r="AP22" s="749" t="s">
        <v>277</v>
      </c>
      <c r="AQ22" s="756"/>
      <c r="AR22" s="756"/>
      <c r="AS22" s="756"/>
      <c r="AT22" s="756"/>
      <c r="AU22" s="756"/>
      <c r="AV22" s="756"/>
      <c r="AW22" s="756"/>
      <c r="AX22" s="756"/>
      <c r="AY22" s="756"/>
      <c r="AZ22" s="756"/>
      <c r="BA22" s="756"/>
      <c r="BB22" s="756"/>
      <c r="BC22" s="756"/>
      <c r="BD22" s="756"/>
      <c r="BE22" s="756"/>
      <c r="BF22" s="751"/>
      <c r="BG22" s="641" t="s">
        <v>122</v>
      </c>
      <c r="BH22" s="644"/>
      <c r="BI22" s="644"/>
      <c r="BJ22" s="644"/>
      <c r="BK22" s="644"/>
      <c r="BL22" s="644"/>
      <c r="BM22" s="644"/>
      <c r="BN22" s="645"/>
      <c r="BO22" s="703" t="s">
        <v>122</v>
      </c>
      <c r="BP22" s="703"/>
      <c r="BQ22" s="703"/>
      <c r="BR22" s="703"/>
      <c r="BS22" s="649" t="s">
        <v>122</v>
      </c>
      <c r="BT22" s="644"/>
      <c r="BU22" s="644"/>
      <c r="BV22" s="644"/>
      <c r="BW22" s="644"/>
      <c r="BX22" s="644"/>
      <c r="BY22" s="644"/>
      <c r="BZ22" s="644"/>
      <c r="CA22" s="644"/>
      <c r="CB22" s="684"/>
      <c r="CD22" s="758" t="s">
        <v>278</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279</v>
      </c>
      <c r="C23" s="639"/>
      <c r="D23" s="639"/>
      <c r="E23" s="639"/>
      <c r="F23" s="639"/>
      <c r="G23" s="639"/>
      <c r="H23" s="639"/>
      <c r="I23" s="639"/>
      <c r="J23" s="639"/>
      <c r="K23" s="639"/>
      <c r="L23" s="639"/>
      <c r="M23" s="639"/>
      <c r="N23" s="639"/>
      <c r="O23" s="639"/>
      <c r="P23" s="639"/>
      <c r="Q23" s="640"/>
      <c r="R23" s="641">
        <v>6807</v>
      </c>
      <c r="S23" s="644"/>
      <c r="T23" s="644"/>
      <c r="U23" s="644"/>
      <c r="V23" s="644"/>
      <c r="W23" s="644"/>
      <c r="X23" s="644"/>
      <c r="Y23" s="645"/>
      <c r="Z23" s="703">
        <v>0.1</v>
      </c>
      <c r="AA23" s="703"/>
      <c r="AB23" s="703"/>
      <c r="AC23" s="703"/>
      <c r="AD23" s="704">
        <v>6807</v>
      </c>
      <c r="AE23" s="704"/>
      <c r="AF23" s="704"/>
      <c r="AG23" s="704"/>
      <c r="AH23" s="704"/>
      <c r="AI23" s="704"/>
      <c r="AJ23" s="704"/>
      <c r="AK23" s="704"/>
      <c r="AL23" s="646">
        <v>0.1</v>
      </c>
      <c r="AM23" s="647"/>
      <c r="AN23" s="647"/>
      <c r="AO23" s="705"/>
      <c r="AP23" s="749" t="s">
        <v>280</v>
      </c>
      <c r="AQ23" s="756"/>
      <c r="AR23" s="756"/>
      <c r="AS23" s="756"/>
      <c r="AT23" s="756"/>
      <c r="AU23" s="756"/>
      <c r="AV23" s="756"/>
      <c r="AW23" s="756"/>
      <c r="AX23" s="756"/>
      <c r="AY23" s="756"/>
      <c r="AZ23" s="756"/>
      <c r="BA23" s="756"/>
      <c r="BB23" s="756"/>
      <c r="BC23" s="756"/>
      <c r="BD23" s="756"/>
      <c r="BE23" s="756"/>
      <c r="BF23" s="751"/>
      <c r="BG23" s="641" t="s">
        <v>122</v>
      </c>
      <c r="BH23" s="644"/>
      <c r="BI23" s="644"/>
      <c r="BJ23" s="644"/>
      <c r="BK23" s="644"/>
      <c r="BL23" s="644"/>
      <c r="BM23" s="644"/>
      <c r="BN23" s="645"/>
      <c r="BO23" s="703" t="s">
        <v>224</v>
      </c>
      <c r="BP23" s="703"/>
      <c r="BQ23" s="703"/>
      <c r="BR23" s="703"/>
      <c r="BS23" s="649" t="s">
        <v>122</v>
      </c>
      <c r="BT23" s="644"/>
      <c r="BU23" s="644"/>
      <c r="BV23" s="644"/>
      <c r="BW23" s="644"/>
      <c r="BX23" s="644"/>
      <c r="BY23" s="644"/>
      <c r="BZ23" s="644"/>
      <c r="CA23" s="644"/>
      <c r="CB23" s="684"/>
      <c r="CD23" s="758" t="s">
        <v>218</v>
      </c>
      <c r="CE23" s="759"/>
      <c r="CF23" s="759"/>
      <c r="CG23" s="759"/>
      <c r="CH23" s="759"/>
      <c r="CI23" s="759"/>
      <c r="CJ23" s="759"/>
      <c r="CK23" s="759"/>
      <c r="CL23" s="759"/>
      <c r="CM23" s="759"/>
      <c r="CN23" s="759"/>
      <c r="CO23" s="759"/>
      <c r="CP23" s="759"/>
      <c r="CQ23" s="760"/>
      <c r="CR23" s="758" t="s">
        <v>281</v>
      </c>
      <c r="CS23" s="759"/>
      <c r="CT23" s="759"/>
      <c r="CU23" s="759"/>
      <c r="CV23" s="759"/>
      <c r="CW23" s="759"/>
      <c r="CX23" s="759"/>
      <c r="CY23" s="760"/>
      <c r="CZ23" s="758" t="s">
        <v>282</v>
      </c>
      <c r="DA23" s="759"/>
      <c r="DB23" s="759"/>
      <c r="DC23" s="760"/>
      <c r="DD23" s="758" t="s">
        <v>283</v>
      </c>
      <c r="DE23" s="759"/>
      <c r="DF23" s="759"/>
      <c r="DG23" s="759"/>
      <c r="DH23" s="759"/>
      <c r="DI23" s="759"/>
      <c r="DJ23" s="759"/>
      <c r="DK23" s="760"/>
      <c r="DL23" s="767" t="s">
        <v>284</v>
      </c>
      <c r="DM23" s="768"/>
      <c r="DN23" s="768"/>
      <c r="DO23" s="768"/>
      <c r="DP23" s="768"/>
      <c r="DQ23" s="768"/>
      <c r="DR23" s="768"/>
      <c r="DS23" s="768"/>
      <c r="DT23" s="768"/>
      <c r="DU23" s="768"/>
      <c r="DV23" s="769"/>
      <c r="DW23" s="758" t="s">
        <v>285</v>
      </c>
      <c r="DX23" s="759"/>
      <c r="DY23" s="759"/>
      <c r="DZ23" s="759"/>
      <c r="EA23" s="759"/>
      <c r="EB23" s="759"/>
      <c r="EC23" s="760"/>
    </row>
    <row r="24" spans="2:133" ht="11.25" customHeight="1">
      <c r="B24" s="638" t="s">
        <v>286</v>
      </c>
      <c r="C24" s="639"/>
      <c r="D24" s="639"/>
      <c r="E24" s="639"/>
      <c r="F24" s="639"/>
      <c r="G24" s="639"/>
      <c r="H24" s="639"/>
      <c r="I24" s="639"/>
      <c r="J24" s="639"/>
      <c r="K24" s="639"/>
      <c r="L24" s="639"/>
      <c r="M24" s="639"/>
      <c r="N24" s="639"/>
      <c r="O24" s="639"/>
      <c r="P24" s="639"/>
      <c r="Q24" s="640"/>
      <c r="R24" s="641">
        <v>112116</v>
      </c>
      <c r="S24" s="644"/>
      <c r="T24" s="644"/>
      <c r="U24" s="644"/>
      <c r="V24" s="644"/>
      <c r="W24" s="644"/>
      <c r="X24" s="644"/>
      <c r="Y24" s="645"/>
      <c r="Z24" s="703">
        <v>1.1000000000000001</v>
      </c>
      <c r="AA24" s="703"/>
      <c r="AB24" s="703"/>
      <c r="AC24" s="703"/>
      <c r="AD24" s="704" t="s">
        <v>122</v>
      </c>
      <c r="AE24" s="704"/>
      <c r="AF24" s="704"/>
      <c r="AG24" s="704"/>
      <c r="AH24" s="704"/>
      <c r="AI24" s="704"/>
      <c r="AJ24" s="704"/>
      <c r="AK24" s="704"/>
      <c r="AL24" s="646" t="s">
        <v>122</v>
      </c>
      <c r="AM24" s="647"/>
      <c r="AN24" s="647"/>
      <c r="AO24" s="705"/>
      <c r="AP24" s="749" t="s">
        <v>287</v>
      </c>
      <c r="AQ24" s="756"/>
      <c r="AR24" s="756"/>
      <c r="AS24" s="756"/>
      <c r="AT24" s="756"/>
      <c r="AU24" s="756"/>
      <c r="AV24" s="756"/>
      <c r="AW24" s="756"/>
      <c r="AX24" s="756"/>
      <c r="AY24" s="756"/>
      <c r="AZ24" s="756"/>
      <c r="BA24" s="756"/>
      <c r="BB24" s="756"/>
      <c r="BC24" s="756"/>
      <c r="BD24" s="756"/>
      <c r="BE24" s="756"/>
      <c r="BF24" s="751"/>
      <c r="BG24" s="641" t="s">
        <v>230</v>
      </c>
      <c r="BH24" s="644"/>
      <c r="BI24" s="644"/>
      <c r="BJ24" s="644"/>
      <c r="BK24" s="644"/>
      <c r="BL24" s="644"/>
      <c r="BM24" s="644"/>
      <c r="BN24" s="645"/>
      <c r="BO24" s="703" t="s">
        <v>122</v>
      </c>
      <c r="BP24" s="703"/>
      <c r="BQ24" s="703"/>
      <c r="BR24" s="703"/>
      <c r="BS24" s="649" t="s">
        <v>122</v>
      </c>
      <c r="BT24" s="644"/>
      <c r="BU24" s="644"/>
      <c r="BV24" s="644"/>
      <c r="BW24" s="644"/>
      <c r="BX24" s="644"/>
      <c r="BY24" s="644"/>
      <c r="BZ24" s="644"/>
      <c r="CA24" s="644"/>
      <c r="CB24" s="684"/>
      <c r="CD24" s="712" t="s">
        <v>288</v>
      </c>
      <c r="CE24" s="713"/>
      <c r="CF24" s="713"/>
      <c r="CG24" s="713"/>
      <c r="CH24" s="713"/>
      <c r="CI24" s="713"/>
      <c r="CJ24" s="713"/>
      <c r="CK24" s="713"/>
      <c r="CL24" s="713"/>
      <c r="CM24" s="713"/>
      <c r="CN24" s="713"/>
      <c r="CO24" s="713"/>
      <c r="CP24" s="713"/>
      <c r="CQ24" s="714"/>
      <c r="CR24" s="706">
        <v>3967593</v>
      </c>
      <c r="CS24" s="707"/>
      <c r="CT24" s="707"/>
      <c r="CU24" s="707"/>
      <c r="CV24" s="707"/>
      <c r="CW24" s="707"/>
      <c r="CX24" s="707"/>
      <c r="CY24" s="753"/>
      <c r="CZ24" s="754">
        <v>42.4</v>
      </c>
      <c r="DA24" s="723"/>
      <c r="DB24" s="723"/>
      <c r="DC24" s="757"/>
      <c r="DD24" s="752">
        <v>2531676</v>
      </c>
      <c r="DE24" s="707"/>
      <c r="DF24" s="707"/>
      <c r="DG24" s="707"/>
      <c r="DH24" s="707"/>
      <c r="DI24" s="707"/>
      <c r="DJ24" s="707"/>
      <c r="DK24" s="753"/>
      <c r="DL24" s="752">
        <v>2528318</v>
      </c>
      <c r="DM24" s="707"/>
      <c r="DN24" s="707"/>
      <c r="DO24" s="707"/>
      <c r="DP24" s="707"/>
      <c r="DQ24" s="707"/>
      <c r="DR24" s="707"/>
      <c r="DS24" s="707"/>
      <c r="DT24" s="707"/>
      <c r="DU24" s="707"/>
      <c r="DV24" s="753"/>
      <c r="DW24" s="754">
        <v>41.5</v>
      </c>
      <c r="DX24" s="723"/>
      <c r="DY24" s="723"/>
      <c r="DZ24" s="723"/>
      <c r="EA24" s="723"/>
      <c r="EB24" s="723"/>
      <c r="EC24" s="755"/>
    </row>
    <row r="25" spans="2:133" ht="11.25" customHeight="1">
      <c r="B25" s="638" t="s">
        <v>289</v>
      </c>
      <c r="C25" s="639"/>
      <c r="D25" s="639"/>
      <c r="E25" s="639"/>
      <c r="F25" s="639"/>
      <c r="G25" s="639"/>
      <c r="H25" s="639"/>
      <c r="I25" s="639"/>
      <c r="J25" s="639"/>
      <c r="K25" s="639"/>
      <c r="L25" s="639"/>
      <c r="M25" s="639"/>
      <c r="N25" s="639"/>
      <c r="O25" s="639"/>
      <c r="P25" s="639"/>
      <c r="Q25" s="640"/>
      <c r="R25" s="641">
        <v>157579</v>
      </c>
      <c r="S25" s="644"/>
      <c r="T25" s="644"/>
      <c r="U25" s="644"/>
      <c r="V25" s="644"/>
      <c r="W25" s="644"/>
      <c r="X25" s="644"/>
      <c r="Y25" s="645"/>
      <c r="Z25" s="703">
        <v>1.6</v>
      </c>
      <c r="AA25" s="703"/>
      <c r="AB25" s="703"/>
      <c r="AC25" s="703"/>
      <c r="AD25" s="704">
        <v>12643</v>
      </c>
      <c r="AE25" s="704"/>
      <c r="AF25" s="704"/>
      <c r="AG25" s="704"/>
      <c r="AH25" s="704"/>
      <c r="AI25" s="704"/>
      <c r="AJ25" s="704"/>
      <c r="AK25" s="704"/>
      <c r="AL25" s="646">
        <v>0.2</v>
      </c>
      <c r="AM25" s="647"/>
      <c r="AN25" s="647"/>
      <c r="AO25" s="705"/>
      <c r="AP25" s="749" t="s">
        <v>290</v>
      </c>
      <c r="AQ25" s="756"/>
      <c r="AR25" s="756"/>
      <c r="AS25" s="756"/>
      <c r="AT25" s="756"/>
      <c r="AU25" s="756"/>
      <c r="AV25" s="756"/>
      <c r="AW25" s="756"/>
      <c r="AX25" s="756"/>
      <c r="AY25" s="756"/>
      <c r="AZ25" s="756"/>
      <c r="BA25" s="756"/>
      <c r="BB25" s="756"/>
      <c r="BC25" s="756"/>
      <c r="BD25" s="756"/>
      <c r="BE25" s="756"/>
      <c r="BF25" s="751"/>
      <c r="BG25" s="641" t="s">
        <v>122</v>
      </c>
      <c r="BH25" s="644"/>
      <c r="BI25" s="644"/>
      <c r="BJ25" s="644"/>
      <c r="BK25" s="644"/>
      <c r="BL25" s="644"/>
      <c r="BM25" s="644"/>
      <c r="BN25" s="645"/>
      <c r="BO25" s="703" t="s">
        <v>224</v>
      </c>
      <c r="BP25" s="703"/>
      <c r="BQ25" s="703"/>
      <c r="BR25" s="703"/>
      <c r="BS25" s="649" t="s">
        <v>122</v>
      </c>
      <c r="BT25" s="644"/>
      <c r="BU25" s="644"/>
      <c r="BV25" s="644"/>
      <c r="BW25" s="644"/>
      <c r="BX25" s="644"/>
      <c r="BY25" s="644"/>
      <c r="BZ25" s="644"/>
      <c r="CA25" s="644"/>
      <c r="CB25" s="684"/>
      <c r="CD25" s="685" t="s">
        <v>291</v>
      </c>
      <c r="CE25" s="682"/>
      <c r="CF25" s="682"/>
      <c r="CG25" s="682"/>
      <c r="CH25" s="682"/>
      <c r="CI25" s="682"/>
      <c r="CJ25" s="682"/>
      <c r="CK25" s="682"/>
      <c r="CL25" s="682"/>
      <c r="CM25" s="682"/>
      <c r="CN25" s="682"/>
      <c r="CO25" s="682"/>
      <c r="CP25" s="682"/>
      <c r="CQ25" s="683"/>
      <c r="CR25" s="641">
        <v>1184510</v>
      </c>
      <c r="CS25" s="642"/>
      <c r="CT25" s="642"/>
      <c r="CU25" s="642"/>
      <c r="CV25" s="642"/>
      <c r="CW25" s="642"/>
      <c r="CX25" s="642"/>
      <c r="CY25" s="643"/>
      <c r="CZ25" s="646">
        <v>12.7</v>
      </c>
      <c r="DA25" s="675"/>
      <c r="DB25" s="675"/>
      <c r="DC25" s="676"/>
      <c r="DD25" s="649">
        <v>1107364</v>
      </c>
      <c r="DE25" s="642"/>
      <c r="DF25" s="642"/>
      <c r="DG25" s="642"/>
      <c r="DH25" s="642"/>
      <c r="DI25" s="642"/>
      <c r="DJ25" s="642"/>
      <c r="DK25" s="643"/>
      <c r="DL25" s="649">
        <v>1107362</v>
      </c>
      <c r="DM25" s="642"/>
      <c r="DN25" s="642"/>
      <c r="DO25" s="642"/>
      <c r="DP25" s="642"/>
      <c r="DQ25" s="642"/>
      <c r="DR25" s="642"/>
      <c r="DS25" s="642"/>
      <c r="DT25" s="642"/>
      <c r="DU25" s="642"/>
      <c r="DV25" s="643"/>
      <c r="DW25" s="646">
        <v>18.2</v>
      </c>
      <c r="DX25" s="675"/>
      <c r="DY25" s="675"/>
      <c r="DZ25" s="675"/>
      <c r="EA25" s="675"/>
      <c r="EB25" s="675"/>
      <c r="EC25" s="677"/>
    </row>
    <row r="26" spans="2:133" ht="11.25" customHeight="1">
      <c r="B26" s="638" t="s">
        <v>292</v>
      </c>
      <c r="C26" s="639"/>
      <c r="D26" s="639"/>
      <c r="E26" s="639"/>
      <c r="F26" s="639"/>
      <c r="G26" s="639"/>
      <c r="H26" s="639"/>
      <c r="I26" s="639"/>
      <c r="J26" s="639"/>
      <c r="K26" s="639"/>
      <c r="L26" s="639"/>
      <c r="M26" s="639"/>
      <c r="N26" s="639"/>
      <c r="O26" s="639"/>
      <c r="P26" s="639"/>
      <c r="Q26" s="640"/>
      <c r="R26" s="641">
        <v>11813</v>
      </c>
      <c r="S26" s="644"/>
      <c r="T26" s="644"/>
      <c r="U26" s="644"/>
      <c r="V26" s="644"/>
      <c r="W26" s="644"/>
      <c r="X26" s="644"/>
      <c r="Y26" s="645"/>
      <c r="Z26" s="703">
        <v>0.1</v>
      </c>
      <c r="AA26" s="703"/>
      <c r="AB26" s="703"/>
      <c r="AC26" s="703"/>
      <c r="AD26" s="704" t="s">
        <v>122</v>
      </c>
      <c r="AE26" s="704"/>
      <c r="AF26" s="704"/>
      <c r="AG26" s="704"/>
      <c r="AH26" s="704"/>
      <c r="AI26" s="704"/>
      <c r="AJ26" s="704"/>
      <c r="AK26" s="704"/>
      <c r="AL26" s="646" t="s">
        <v>122</v>
      </c>
      <c r="AM26" s="647"/>
      <c r="AN26" s="647"/>
      <c r="AO26" s="705"/>
      <c r="AP26" s="749" t="s">
        <v>293</v>
      </c>
      <c r="AQ26" s="750"/>
      <c r="AR26" s="750"/>
      <c r="AS26" s="750"/>
      <c r="AT26" s="750"/>
      <c r="AU26" s="750"/>
      <c r="AV26" s="750"/>
      <c r="AW26" s="750"/>
      <c r="AX26" s="750"/>
      <c r="AY26" s="750"/>
      <c r="AZ26" s="750"/>
      <c r="BA26" s="750"/>
      <c r="BB26" s="750"/>
      <c r="BC26" s="750"/>
      <c r="BD26" s="750"/>
      <c r="BE26" s="750"/>
      <c r="BF26" s="751"/>
      <c r="BG26" s="641" t="s">
        <v>224</v>
      </c>
      <c r="BH26" s="644"/>
      <c r="BI26" s="644"/>
      <c r="BJ26" s="644"/>
      <c r="BK26" s="644"/>
      <c r="BL26" s="644"/>
      <c r="BM26" s="644"/>
      <c r="BN26" s="645"/>
      <c r="BO26" s="703" t="s">
        <v>122</v>
      </c>
      <c r="BP26" s="703"/>
      <c r="BQ26" s="703"/>
      <c r="BR26" s="703"/>
      <c r="BS26" s="649" t="s">
        <v>122</v>
      </c>
      <c r="BT26" s="644"/>
      <c r="BU26" s="644"/>
      <c r="BV26" s="644"/>
      <c r="BW26" s="644"/>
      <c r="BX26" s="644"/>
      <c r="BY26" s="644"/>
      <c r="BZ26" s="644"/>
      <c r="CA26" s="644"/>
      <c r="CB26" s="684"/>
      <c r="CD26" s="685" t="s">
        <v>294</v>
      </c>
      <c r="CE26" s="682"/>
      <c r="CF26" s="682"/>
      <c r="CG26" s="682"/>
      <c r="CH26" s="682"/>
      <c r="CI26" s="682"/>
      <c r="CJ26" s="682"/>
      <c r="CK26" s="682"/>
      <c r="CL26" s="682"/>
      <c r="CM26" s="682"/>
      <c r="CN26" s="682"/>
      <c r="CO26" s="682"/>
      <c r="CP26" s="682"/>
      <c r="CQ26" s="683"/>
      <c r="CR26" s="641">
        <v>769238</v>
      </c>
      <c r="CS26" s="644"/>
      <c r="CT26" s="644"/>
      <c r="CU26" s="644"/>
      <c r="CV26" s="644"/>
      <c r="CW26" s="644"/>
      <c r="CX26" s="644"/>
      <c r="CY26" s="645"/>
      <c r="CZ26" s="646">
        <v>8.1999999999999993</v>
      </c>
      <c r="DA26" s="675"/>
      <c r="DB26" s="675"/>
      <c r="DC26" s="676"/>
      <c r="DD26" s="649">
        <v>696714</v>
      </c>
      <c r="DE26" s="644"/>
      <c r="DF26" s="644"/>
      <c r="DG26" s="644"/>
      <c r="DH26" s="644"/>
      <c r="DI26" s="644"/>
      <c r="DJ26" s="644"/>
      <c r="DK26" s="645"/>
      <c r="DL26" s="649" t="s">
        <v>122</v>
      </c>
      <c r="DM26" s="644"/>
      <c r="DN26" s="644"/>
      <c r="DO26" s="644"/>
      <c r="DP26" s="644"/>
      <c r="DQ26" s="644"/>
      <c r="DR26" s="644"/>
      <c r="DS26" s="644"/>
      <c r="DT26" s="644"/>
      <c r="DU26" s="644"/>
      <c r="DV26" s="645"/>
      <c r="DW26" s="646" t="s">
        <v>122</v>
      </c>
      <c r="DX26" s="675"/>
      <c r="DY26" s="675"/>
      <c r="DZ26" s="675"/>
      <c r="EA26" s="675"/>
      <c r="EB26" s="675"/>
      <c r="EC26" s="677"/>
    </row>
    <row r="27" spans="2:133" ht="11.25" customHeight="1">
      <c r="B27" s="638" t="s">
        <v>295</v>
      </c>
      <c r="C27" s="639"/>
      <c r="D27" s="639"/>
      <c r="E27" s="639"/>
      <c r="F27" s="639"/>
      <c r="G27" s="639"/>
      <c r="H27" s="639"/>
      <c r="I27" s="639"/>
      <c r="J27" s="639"/>
      <c r="K27" s="639"/>
      <c r="L27" s="639"/>
      <c r="M27" s="639"/>
      <c r="N27" s="639"/>
      <c r="O27" s="639"/>
      <c r="P27" s="639"/>
      <c r="Q27" s="640"/>
      <c r="R27" s="641">
        <v>1335024</v>
      </c>
      <c r="S27" s="644"/>
      <c r="T27" s="644"/>
      <c r="U27" s="644"/>
      <c r="V27" s="644"/>
      <c r="W27" s="644"/>
      <c r="X27" s="644"/>
      <c r="Y27" s="645"/>
      <c r="Z27" s="703">
        <v>13.2</v>
      </c>
      <c r="AA27" s="703"/>
      <c r="AB27" s="703"/>
      <c r="AC27" s="703"/>
      <c r="AD27" s="704" t="s">
        <v>122</v>
      </c>
      <c r="AE27" s="704"/>
      <c r="AF27" s="704"/>
      <c r="AG27" s="704"/>
      <c r="AH27" s="704"/>
      <c r="AI27" s="704"/>
      <c r="AJ27" s="704"/>
      <c r="AK27" s="704"/>
      <c r="AL27" s="646" t="s">
        <v>122</v>
      </c>
      <c r="AM27" s="647"/>
      <c r="AN27" s="647"/>
      <c r="AO27" s="705"/>
      <c r="AP27" s="638" t="s">
        <v>296</v>
      </c>
      <c r="AQ27" s="639"/>
      <c r="AR27" s="639"/>
      <c r="AS27" s="639"/>
      <c r="AT27" s="639"/>
      <c r="AU27" s="639"/>
      <c r="AV27" s="639"/>
      <c r="AW27" s="639"/>
      <c r="AX27" s="639"/>
      <c r="AY27" s="639"/>
      <c r="AZ27" s="639"/>
      <c r="BA27" s="639"/>
      <c r="BB27" s="639"/>
      <c r="BC27" s="639"/>
      <c r="BD27" s="639"/>
      <c r="BE27" s="639"/>
      <c r="BF27" s="640"/>
      <c r="BG27" s="641">
        <v>3951406</v>
      </c>
      <c r="BH27" s="644"/>
      <c r="BI27" s="644"/>
      <c r="BJ27" s="644"/>
      <c r="BK27" s="644"/>
      <c r="BL27" s="644"/>
      <c r="BM27" s="644"/>
      <c r="BN27" s="645"/>
      <c r="BO27" s="703">
        <v>100</v>
      </c>
      <c r="BP27" s="703"/>
      <c r="BQ27" s="703"/>
      <c r="BR27" s="703"/>
      <c r="BS27" s="649" t="s">
        <v>122</v>
      </c>
      <c r="BT27" s="644"/>
      <c r="BU27" s="644"/>
      <c r="BV27" s="644"/>
      <c r="BW27" s="644"/>
      <c r="BX27" s="644"/>
      <c r="BY27" s="644"/>
      <c r="BZ27" s="644"/>
      <c r="CA27" s="644"/>
      <c r="CB27" s="684"/>
      <c r="CD27" s="685" t="s">
        <v>297</v>
      </c>
      <c r="CE27" s="682"/>
      <c r="CF27" s="682"/>
      <c r="CG27" s="682"/>
      <c r="CH27" s="682"/>
      <c r="CI27" s="682"/>
      <c r="CJ27" s="682"/>
      <c r="CK27" s="682"/>
      <c r="CL27" s="682"/>
      <c r="CM27" s="682"/>
      <c r="CN27" s="682"/>
      <c r="CO27" s="682"/>
      <c r="CP27" s="682"/>
      <c r="CQ27" s="683"/>
      <c r="CR27" s="641">
        <v>1931450</v>
      </c>
      <c r="CS27" s="642"/>
      <c r="CT27" s="642"/>
      <c r="CU27" s="642"/>
      <c r="CV27" s="642"/>
      <c r="CW27" s="642"/>
      <c r="CX27" s="642"/>
      <c r="CY27" s="643"/>
      <c r="CZ27" s="646">
        <v>20.7</v>
      </c>
      <c r="DA27" s="675"/>
      <c r="DB27" s="675"/>
      <c r="DC27" s="676"/>
      <c r="DD27" s="649">
        <v>585741</v>
      </c>
      <c r="DE27" s="642"/>
      <c r="DF27" s="642"/>
      <c r="DG27" s="642"/>
      <c r="DH27" s="642"/>
      <c r="DI27" s="642"/>
      <c r="DJ27" s="642"/>
      <c r="DK27" s="643"/>
      <c r="DL27" s="649">
        <v>582385</v>
      </c>
      <c r="DM27" s="642"/>
      <c r="DN27" s="642"/>
      <c r="DO27" s="642"/>
      <c r="DP27" s="642"/>
      <c r="DQ27" s="642"/>
      <c r="DR27" s="642"/>
      <c r="DS27" s="642"/>
      <c r="DT27" s="642"/>
      <c r="DU27" s="642"/>
      <c r="DV27" s="643"/>
      <c r="DW27" s="646">
        <v>9.6</v>
      </c>
      <c r="DX27" s="675"/>
      <c r="DY27" s="675"/>
      <c r="DZ27" s="675"/>
      <c r="EA27" s="675"/>
      <c r="EB27" s="675"/>
      <c r="EC27" s="677"/>
    </row>
    <row r="28" spans="2:133" ht="11.25" customHeight="1">
      <c r="B28" s="746" t="s">
        <v>298</v>
      </c>
      <c r="C28" s="747"/>
      <c r="D28" s="747"/>
      <c r="E28" s="747"/>
      <c r="F28" s="747"/>
      <c r="G28" s="747"/>
      <c r="H28" s="747"/>
      <c r="I28" s="747"/>
      <c r="J28" s="747"/>
      <c r="K28" s="747"/>
      <c r="L28" s="747"/>
      <c r="M28" s="747"/>
      <c r="N28" s="747"/>
      <c r="O28" s="747"/>
      <c r="P28" s="747"/>
      <c r="Q28" s="748"/>
      <c r="R28" s="641" t="s">
        <v>122</v>
      </c>
      <c r="S28" s="644"/>
      <c r="T28" s="644"/>
      <c r="U28" s="644"/>
      <c r="V28" s="644"/>
      <c r="W28" s="644"/>
      <c r="X28" s="644"/>
      <c r="Y28" s="645"/>
      <c r="Z28" s="703" t="s">
        <v>122</v>
      </c>
      <c r="AA28" s="703"/>
      <c r="AB28" s="703"/>
      <c r="AC28" s="703"/>
      <c r="AD28" s="704" t="s">
        <v>122</v>
      </c>
      <c r="AE28" s="704"/>
      <c r="AF28" s="704"/>
      <c r="AG28" s="704"/>
      <c r="AH28" s="704"/>
      <c r="AI28" s="704"/>
      <c r="AJ28" s="704"/>
      <c r="AK28" s="704"/>
      <c r="AL28" s="646" t="s">
        <v>224</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299</v>
      </c>
      <c r="CE28" s="682"/>
      <c r="CF28" s="682"/>
      <c r="CG28" s="682"/>
      <c r="CH28" s="682"/>
      <c r="CI28" s="682"/>
      <c r="CJ28" s="682"/>
      <c r="CK28" s="682"/>
      <c r="CL28" s="682"/>
      <c r="CM28" s="682"/>
      <c r="CN28" s="682"/>
      <c r="CO28" s="682"/>
      <c r="CP28" s="682"/>
      <c r="CQ28" s="683"/>
      <c r="CR28" s="641">
        <v>851633</v>
      </c>
      <c r="CS28" s="644"/>
      <c r="CT28" s="644"/>
      <c r="CU28" s="644"/>
      <c r="CV28" s="644"/>
      <c r="CW28" s="644"/>
      <c r="CX28" s="644"/>
      <c r="CY28" s="645"/>
      <c r="CZ28" s="646">
        <v>9.1</v>
      </c>
      <c r="DA28" s="675"/>
      <c r="DB28" s="675"/>
      <c r="DC28" s="676"/>
      <c r="DD28" s="649">
        <v>838571</v>
      </c>
      <c r="DE28" s="644"/>
      <c r="DF28" s="644"/>
      <c r="DG28" s="644"/>
      <c r="DH28" s="644"/>
      <c r="DI28" s="644"/>
      <c r="DJ28" s="644"/>
      <c r="DK28" s="645"/>
      <c r="DL28" s="649">
        <v>838571</v>
      </c>
      <c r="DM28" s="644"/>
      <c r="DN28" s="644"/>
      <c r="DO28" s="644"/>
      <c r="DP28" s="644"/>
      <c r="DQ28" s="644"/>
      <c r="DR28" s="644"/>
      <c r="DS28" s="644"/>
      <c r="DT28" s="644"/>
      <c r="DU28" s="644"/>
      <c r="DV28" s="645"/>
      <c r="DW28" s="646">
        <v>13.8</v>
      </c>
      <c r="DX28" s="675"/>
      <c r="DY28" s="675"/>
      <c r="DZ28" s="675"/>
      <c r="EA28" s="675"/>
      <c r="EB28" s="675"/>
      <c r="EC28" s="677"/>
    </row>
    <row r="29" spans="2:133" ht="11.25" customHeight="1">
      <c r="B29" s="638" t="s">
        <v>300</v>
      </c>
      <c r="C29" s="639"/>
      <c r="D29" s="639"/>
      <c r="E29" s="639"/>
      <c r="F29" s="639"/>
      <c r="G29" s="639"/>
      <c r="H29" s="639"/>
      <c r="I29" s="639"/>
      <c r="J29" s="639"/>
      <c r="K29" s="639"/>
      <c r="L29" s="639"/>
      <c r="M29" s="639"/>
      <c r="N29" s="639"/>
      <c r="O29" s="639"/>
      <c r="P29" s="639"/>
      <c r="Q29" s="640"/>
      <c r="R29" s="641">
        <v>647657</v>
      </c>
      <c r="S29" s="644"/>
      <c r="T29" s="644"/>
      <c r="U29" s="644"/>
      <c r="V29" s="644"/>
      <c r="W29" s="644"/>
      <c r="X29" s="644"/>
      <c r="Y29" s="645"/>
      <c r="Z29" s="703">
        <v>6.4</v>
      </c>
      <c r="AA29" s="703"/>
      <c r="AB29" s="703"/>
      <c r="AC29" s="703"/>
      <c r="AD29" s="704" t="s">
        <v>122</v>
      </c>
      <c r="AE29" s="704"/>
      <c r="AF29" s="704"/>
      <c r="AG29" s="704"/>
      <c r="AH29" s="704"/>
      <c r="AI29" s="704"/>
      <c r="AJ29" s="704"/>
      <c r="AK29" s="704"/>
      <c r="AL29" s="646" t="s">
        <v>131</v>
      </c>
      <c r="AM29" s="647"/>
      <c r="AN29" s="647"/>
      <c r="AO29" s="705"/>
      <c r="AP29" s="715" t="s">
        <v>218</v>
      </c>
      <c r="AQ29" s="716"/>
      <c r="AR29" s="716"/>
      <c r="AS29" s="716"/>
      <c r="AT29" s="716"/>
      <c r="AU29" s="716"/>
      <c r="AV29" s="716"/>
      <c r="AW29" s="716"/>
      <c r="AX29" s="716"/>
      <c r="AY29" s="716"/>
      <c r="AZ29" s="716"/>
      <c r="BA29" s="716"/>
      <c r="BB29" s="716"/>
      <c r="BC29" s="716"/>
      <c r="BD29" s="716"/>
      <c r="BE29" s="716"/>
      <c r="BF29" s="717"/>
      <c r="BG29" s="715" t="s">
        <v>301</v>
      </c>
      <c r="BH29" s="743"/>
      <c r="BI29" s="743"/>
      <c r="BJ29" s="743"/>
      <c r="BK29" s="743"/>
      <c r="BL29" s="743"/>
      <c r="BM29" s="743"/>
      <c r="BN29" s="743"/>
      <c r="BO29" s="743"/>
      <c r="BP29" s="743"/>
      <c r="BQ29" s="744"/>
      <c r="BR29" s="715" t="s">
        <v>302</v>
      </c>
      <c r="BS29" s="743"/>
      <c r="BT29" s="743"/>
      <c r="BU29" s="743"/>
      <c r="BV29" s="743"/>
      <c r="BW29" s="743"/>
      <c r="BX29" s="743"/>
      <c r="BY29" s="743"/>
      <c r="BZ29" s="743"/>
      <c r="CA29" s="743"/>
      <c r="CB29" s="744"/>
      <c r="CD29" s="725" t="s">
        <v>303</v>
      </c>
      <c r="CE29" s="726"/>
      <c r="CF29" s="685" t="s">
        <v>304</v>
      </c>
      <c r="CG29" s="682"/>
      <c r="CH29" s="682"/>
      <c r="CI29" s="682"/>
      <c r="CJ29" s="682"/>
      <c r="CK29" s="682"/>
      <c r="CL29" s="682"/>
      <c r="CM29" s="682"/>
      <c r="CN29" s="682"/>
      <c r="CO29" s="682"/>
      <c r="CP29" s="682"/>
      <c r="CQ29" s="683"/>
      <c r="CR29" s="641">
        <v>851633</v>
      </c>
      <c r="CS29" s="642"/>
      <c r="CT29" s="642"/>
      <c r="CU29" s="642"/>
      <c r="CV29" s="642"/>
      <c r="CW29" s="642"/>
      <c r="CX29" s="642"/>
      <c r="CY29" s="643"/>
      <c r="CZ29" s="646">
        <v>9.1</v>
      </c>
      <c r="DA29" s="675"/>
      <c r="DB29" s="675"/>
      <c r="DC29" s="676"/>
      <c r="DD29" s="649">
        <v>838571</v>
      </c>
      <c r="DE29" s="642"/>
      <c r="DF29" s="642"/>
      <c r="DG29" s="642"/>
      <c r="DH29" s="642"/>
      <c r="DI29" s="642"/>
      <c r="DJ29" s="642"/>
      <c r="DK29" s="643"/>
      <c r="DL29" s="649">
        <v>838571</v>
      </c>
      <c r="DM29" s="642"/>
      <c r="DN29" s="642"/>
      <c r="DO29" s="642"/>
      <c r="DP29" s="642"/>
      <c r="DQ29" s="642"/>
      <c r="DR29" s="642"/>
      <c r="DS29" s="642"/>
      <c r="DT29" s="642"/>
      <c r="DU29" s="642"/>
      <c r="DV29" s="643"/>
      <c r="DW29" s="646">
        <v>13.8</v>
      </c>
      <c r="DX29" s="675"/>
      <c r="DY29" s="675"/>
      <c r="DZ29" s="675"/>
      <c r="EA29" s="675"/>
      <c r="EB29" s="675"/>
      <c r="EC29" s="677"/>
    </row>
    <row r="30" spans="2:133" ht="11.25" customHeight="1">
      <c r="B30" s="638" t="s">
        <v>305</v>
      </c>
      <c r="C30" s="639"/>
      <c r="D30" s="639"/>
      <c r="E30" s="639"/>
      <c r="F30" s="639"/>
      <c r="G30" s="639"/>
      <c r="H30" s="639"/>
      <c r="I30" s="639"/>
      <c r="J30" s="639"/>
      <c r="K30" s="639"/>
      <c r="L30" s="639"/>
      <c r="M30" s="639"/>
      <c r="N30" s="639"/>
      <c r="O30" s="639"/>
      <c r="P30" s="639"/>
      <c r="Q30" s="640"/>
      <c r="R30" s="641">
        <v>12926</v>
      </c>
      <c r="S30" s="644"/>
      <c r="T30" s="644"/>
      <c r="U30" s="644"/>
      <c r="V30" s="644"/>
      <c r="W30" s="644"/>
      <c r="X30" s="644"/>
      <c r="Y30" s="645"/>
      <c r="Z30" s="703">
        <v>0.1</v>
      </c>
      <c r="AA30" s="703"/>
      <c r="AB30" s="703"/>
      <c r="AC30" s="703"/>
      <c r="AD30" s="704" t="s">
        <v>131</v>
      </c>
      <c r="AE30" s="704"/>
      <c r="AF30" s="704"/>
      <c r="AG30" s="704"/>
      <c r="AH30" s="704"/>
      <c r="AI30" s="704"/>
      <c r="AJ30" s="704"/>
      <c r="AK30" s="704"/>
      <c r="AL30" s="646" t="s">
        <v>122</v>
      </c>
      <c r="AM30" s="647"/>
      <c r="AN30" s="647"/>
      <c r="AO30" s="705"/>
      <c r="AP30" s="731" t="s">
        <v>306</v>
      </c>
      <c r="AQ30" s="732"/>
      <c r="AR30" s="732"/>
      <c r="AS30" s="732"/>
      <c r="AT30" s="737" t="s">
        <v>307</v>
      </c>
      <c r="AU30" s="210"/>
      <c r="AV30" s="210"/>
      <c r="AW30" s="210"/>
      <c r="AX30" s="740" t="s">
        <v>182</v>
      </c>
      <c r="AY30" s="741"/>
      <c r="AZ30" s="741"/>
      <c r="BA30" s="741"/>
      <c r="BB30" s="741"/>
      <c r="BC30" s="741"/>
      <c r="BD30" s="741"/>
      <c r="BE30" s="741"/>
      <c r="BF30" s="742"/>
      <c r="BG30" s="721">
        <v>98.9</v>
      </c>
      <c r="BH30" s="722"/>
      <c r="BI30" s="722"/>
      <c r="BJ30" s="722"/>
      <c r="BK30" s="722"/>
      <c r="BL30" s="722"/>
      <c r="BM30" s="723">
        <v>95.8</v>
      </c>
      <c r="BN30" s="722"/>
      <c r="BO30" s="722"/>
      <c r="BP30" s="722"/>
      <c r="BQ30" s="724"/>
      <c r="BR30" s="721">
        <v>98.9</v>
      </c>
      <c r="BS30" s="722"/>
      <c r="BT30" s="722"/>
      <c r="BU30" s="722"/>
      <c r="BV30" s="722"/>
      <c r="BW30" s="722"/>
      <c r="BX30" s="723">
        <v>95.4</v>
      </c>
      <c r="BY30" s="722"/>
      <c r="BZ30" s="722"/>
      <c r="CA30" s="722"/>
      <c r="CB30" s="724"/>
      <c r="CD30" s="727"/>
      <c r="CE30" s="728"/>
      <c r="CF30" s="685" t="s">
        <v>308</v>
      </c>
      <c r="CG30" s="682"/>
      <c r="CH30" s="682"/>
      <c r="CI30" s="682"/>
      <c r="CJ30" s="682"/>
      <c r="CK30" s="682"/>
      <c r="CL30" s="682"/>
      <c r="CM30" s="682"/>
      <c r="CN30" s="682"/>
      <c r="CO30" s="682"/>
      <c r="CP30" s="682"/>
      <c r="CQ30" s="683"/>
      <c r="CR30" s="641">
        <v>795835</v>
      </c>
      <c r="CS30" s="644"/>
      <c r="CT30" s="644"/>
      <c r="CU30" s="644"/>
      <c r="CV30" s="644"/>
      <c r="CW30" s="644"/>
      <c r="CX30" s="644"/>
      <c r="CY30" s="645"/>
      <c r="CZ30" s="646">
        <v>8.5</v>
      </c>
      <c r="DA30" s="675"/>
      <c r="DB30" s="675"/>
      <c r="DC30" s="676"/>
      <c r="DD30" s="649">
        <v>783778</v>
      </c>
      <c r="DE30" s="644"/>
      <c r="DF30" s="644"/>
      <c r="DG30" s="644"/>
      <c r="DH30" s="644"/>
      <c r="DI30" s="644"/>
      <c r="DJ30" s="644"/>
      <c r="DK30" s="645"/>
      <c r="DL30" s="649">
        <v>783778</v>
      </c>
      <c r="DM30" s="644"/>
      <c r="DN30" s="644"/>
      <c r="DO30" s="644"/>
      <c r="DP30" s="644"/>
      <c r="DQ30" s="644"/>
      <c r="DR30" s="644"/>
      <c r="DS30" s="644"/>
      <c r="DT30" s="644"/>
      <c r="DU30" s="644"/>
      <c r="DV30" s="645"/>
      <c r="DW30" s="646">
        <v>12.9</v>
      </c>
      <c r="DX30" s="675"/>
      <c r="DY30" s="675"/>
      <c r="DZ30" s="675"/>
      <c r="EA30" s="675"/>
      <c r="EB30" s="675"/>
      <c r="EC30" s="677"/>
    </row>
    <row r="31" spans="2:133" ht="11.25" customHeight="1">
      <c r="B31" s="638" t="s">
        <v>309</v>
      </c>
      <c r="C31" s="639"/>
      <c r="D31" s="639"/>
      <c r="E31" s="639"/>
      <c r="F31" s="639"/>
      <c r="G31" s="639"/>
      <c r="H31" s="639"/>
      <c r="I31" s="639"/>
      <c r="J31" s="639"/>
      <c r="K31" s="639"/>
      <c r="L31" s="639"/>
      <c r="M31" s="639"/>
      <c r="N31" s="639"/>
      <c r="O31" s="639"/>
      <c r="P31" s="639"/>
      <c r="Q31" s="640"/>
      <c r="R31" s="641">
        <v>11605</v>
      </c>
      <c r="S31" s="644"/>
      <c r="T31" s="644"/>
      <c r="U31" s="644"/>
      <c r="V31" s="644"/>
      <c r="W31" s="644"/>
      <c r="X31" s="644"/>
      <c r="Y31" s="645"/>
      <c r="Z31" s="703">
        <v>0.1</v>
      </c>
      <c r="AA31" s="703"/>
      <c r="AB31" s="703"/>
      <c r="AC31" s="703"/>
      <c r="AD31" s="704" t="s">
        <v>230</v>
      </c>
      <c r="AE31" s="704"/>
      <c r="AF31" s="704"/>
      <c r="AG31" s="704"/>
      <c r="AH31" s="704"/>
      <c r="AI31" s="704"/>
      <c r="AJ31" s="704"/>
      <c r="AK31" s="704"/>
      <c r="AL31" s="646" t="s">
        <v>122</v>
      </c>
      <c r="AM31" s="647"/>
      <c r="AN31" s="647"/>
      <c r="AO31" s="705"/>
      <c r="AP31" s="733"/>
      <c r="AQ31" s="734"/>
      <c r="AR31" s="734"/>
      <c r="AS31" s="734"/>
      <c r="AT31" s="738"/>
      <c r="AU31" s="209" t="s">
        <v>310</v>
      </c>
      <c r="AV31" s="209"/>
      <c r="AW31" s="209"/>
      <c r="AX31" s="638" t="s">
        <v>311</v>
      </c>
      <c r="AY31" s="639"/>
      <c r="AZ31" s="639"/>
      <c r="BA31" s="639"/>
      <c r="BB31" s="639"/>
      <c r="BC31" s="639"/>
      <c r="BD31" s="639"/>
      <c r="BE31" s="639"/>
      <c r="BF31" s="640"/>
      <c r="BG31" s="719">
        <v>98.7</v>
      </c>
      <c r="BH31" s="642"/>
      <c r="BI31" s="642"/>
      <c r="BJ31" s="642"/>
      <c r="BK31" s="642"/>
      <c r="BL31" s="642"/>
      <c r="BM31" s="647">
        <v>96.4</v>
      </c>
      <c r="BN31" s="720"/>
      <c r="BO31" s="720"/>
      <c r="BP31" s="720"/>
      <c r="BQ31" s="681"/>
      <c r="BR31" s="719">
        <v>98.7</v>
      </c>
      <c r="BS31" s="642"/>
      <c r="BT31" s="642"/>
      <c r="BU31" s="642"/>
      <c r="BV31" s="642"/>
      <c r="BW31" s="642"/>
      <c r="BX31" s="647">
        <v>95.9</v>
      </c>
      <c r="BY31" s="720"/>
      <c r="BZ31" s="720"/>
      <c r="CA31" s="720"/>
      <c r="CB31" s="681"/>
      <c r="CD31" s="727"/>
      <c r="CE31" s="728"/>
      <c r="CF31" s="685" t="s">
        <v>312</v>
      </c>
      <c r="CG31" s="682"/>
      <c r="CH31" s="682"/>
      <c r="CI31" s="682"/>
      <c r="CJ31" s="682"/>
      <c r="CK31" s="682"/>
      <c r="CL31" s="682"/>
      <c r="CM31" s="682"/>
      <c r="CN31" s="682"/>
      <c r="CO31" s="682"/>
      <c r="CP31" s="682"/>
      <c r="CQ31" s="683"/>
      <c r="CR31" s="641">
        <v>55798</v>
      </c>
      <c r="CS31" s="642"/>
      <c r="CT31" s="642"/>
      <c r="CU31" s="642"/>
      <c r="CV31" s="642"/>
      <c r="CW31" s="642"/>
      <c r="CX31" s="642"/>
      <c r="CY31" s="643"/>
      <c r="CZ31" s="646">
        <v>0.6</v>
      </c>
      <c r="DA31" s="675"/>
      <c r="DB31" s="675"/>
      <c r="DC31" s="676"/>
      <c r="DD31" s="649">
        <v>54793</v>
      </c>
      <c r="DE31" s="642"/>
      <c r="DF31" s="642"/>
      <c r="DG31" s="642"/>
      <c r="DH31" s="642"/>
      <c r="DI31" s="642"/>
      <c r="DJ31" s="642"/>
      <c r="DK31" s="643"/>
      <c r="DL31" s="649">
        <v>54793</v>
      </c>
      <c r="DM31" s="642"/>
      <c r="DN31" s="642"/>
      <c r="DO31" s="642"/>
      <c r="DP31" s="642"/>
      <c r="DQ31" s="642"/>
      <c r="DR31" s="642"/>
      <c r="DS31" s="642"/>
      <c r="DT31" s="642"/>
      <c r="DU31" s="642"/>
      <c r="DV31" s="643"/>
      <c r="DW31" s="646">
        <v>0.9</v>
      </c>
      <c r="DX31" s="675"/>
      <c r="DY31" s="675"/>
      <c r="DZ31" s="675"/>
      <c r="EA31" s="675"/>
      <c r="EB31" s="675"/>
      <c r="EC31" s="677"/>
    </row>
    <row r="32" spans="2:133" ht="11.25" customHeight="1">
      <c r="B32" s="638" t="s">
        <v>313</v>
      </c>
      <c r="C32" s="639"/>
      <c r="D32" s="639"/>
      <c r="E32" s="639"/>
      <c r="F32" s="639"/>
      <c r="G32" s="639"/>
      <c r="H32" s="639"/>
      <c r="I32" s="639"/>
      <c r="J32" s="639"/>
      <c r="K32" s="639"/>
      <c r="L32" s="639"/>
      <c r="M32" s="639"/>
      <c r="N32" s="639"/>
      <c r="O32" s="639"/>
      <c r="P32" s="639"/>
      <c r="Q32" s="640"/>
      <c r="R32" s="641">
        <v>449104</v>
      </c>
      <c r="S32" s="644"/>
      <c r="T32" s="644"/>
      <c r="U32" s="644"/>
      <c r="V32" s="644"/>
      <c r="W32" s="644"/>
      <c r="X32" s="644"/>
      <c r="Y32" s="645"/>
      <c r="Z32" s="703">
        <v>4.4000000000000004</v>
      </c>
      <c r="AA32" s="703"/>
      <c r="AB32" s="703"/>
      <c r="AC32" s="703"/>
      <c r="AD32" s="704" t="s">
        <v>224</v>
      </c>
      <c r="AE32" s="704"/>
      <c r="AF32" s="704"/>
      <c r="AG32" s="704"/>
      <c r="AH32" s="704"/>
      <c r="AI32" s="704"/>
      <c r="AJ32" s="704"/>
      <c r="AK32" s="704"/>
      <c r="AL32" s="646" t="s">
        <v>224</v>
      </c>
      <c r="AM32" s="647"/>
      <c r="AN32" s="647"/>
      <c r="AO32" s="705"/>
      <c r="AP32" s="735"/>
      <c r="AQ32" s="736"/>
      <c r="AR32" s="736"/>
      <c r="AS32" s="736"/>
      <c r="AT32" s="739"/>
      <c r="AU32" s="211"/>
      <c r="AV32" s="211"/>
      <c r="AW32" s="211"/>
      <c r="AX32" s="653" t="s">
        <v>314</v>
      </c>
      <c r="AY32" s="654"/>
      <c r="AZ32" s="654"/>
      <c r="BA32" s="654"/>
      <c r="BB32" s="654"/>
      <c r="BC32" s="654"/>
      <c r="BD32" s="654"/>
      <c r="BE32" s="654"/>
      <c r="BF32" s="655"/>
      <c r="BG32" s="718">
        <v>98.9</v>
      </c>
      <c r="BH32" s="657"/>
      <c r="BI32" s="657"/>
      <c r="BJ32" s="657"/>
      <c r="BK32" s="657"/>
      <c r="BL32" s="657"/>
      <c r="BM32" s="701">
        <v>94.9</v>
      </c>
      <c r="BN32" s="657"/>
      <c r="BO32" s="657"/>
      <c r="BP32" s="657"/>
      <c r="BQ32" s="694"/>
      <c r="BR32" s="718">
        <v>99</v>
      </c>
      <c r="BS32" s="657"/>
      <c r="BT32" s="657"/>
      <c r="BU32" s="657"/>
      <c r="BV32" s="657"/>
      <c r="BW32" s="657"/>
      <c r="BX32" s="701">
        <v>94.3</v>
      </c>
      <c r="BY32" s="657"/>
      <c r="BZ32" s="657"/>
      <c r="CA32" s="657"/>
      <c r="CB32" s="694"/>
      <c r="CD32" s="729"/>
      <c r="CE32" s="730"/>
      <c r="CF32" s="685" t="s">
        <v>315</v>
      </c>
      <c r="CG32" s="682"/>
      <c r="CH32" s="682"/>
      <c r="CI32" s="682"/>
      <c r="CJ32" s="682"/>
      <c r="CK32" s="682"/>
      <c r="CL32" s="682"/>
      <c r="CM32" s="682"/>
      <c r="CN32" s="682"/>
      <c r="CO32" s="682"/>
      <c r="CP32" s="682"/>
      <c r="CQ32" s="683"/>
      <c r="CR32" s="641" t="s">
        <v>224</v>
      </c>
      <c r="CS32" s="644"/>
      <c r="CT32" s="644"/>
      <c r="CU32" s="644"/>
      <c r="CV32" s="644"/>
      <c r="CW32" s="644"/>
      <c r="CX32" s="644"/>
      <c r="CY32" s="645"/>
      <c r="CZ32" s="646" t="s">
        <v>224</v>
      </c>
      <c r="DA32" s="675"/>
      <c r="DB32" s="675"/>
      <c r="DC32" s="676"/>
      <c r="DD32" s="649" t="s">
        <v>122</v>
      </c>
      <c r="DE32" s="644"/>
      <c r="DF32" s="644"/>
      <c r="DG32" s="644"/>
      <c r="DH32" s="644"/>
      <c r="DI32" s="644"/>
      <c r="DJ32" s="644"/>
      <c r="DK32" s="645"/>
      <c r="DL32" s="649" t="s">
        <v>224</v>
      </c>
      <c r="DM32" s="644"/>
      <c r="DN32" s="644"/>
      <c r="DO32" s="644"/>
      <c r="DP32" s="644"/>
      <c r="DQ32" s="644"/>
      <c r="DR32" s="644"/>
      <c r="DS32" s="644"/>
      <c r="DT32" s="644"/>
      <c r="DU32" s="644"/>
      <c r="DV32" s="645"/>
      <c r="DW32" s="646" t="s">
        <v>122</v>
      </c>
      <c r="DX32" s="675"/>
      <c r="DY32" s="675"/>
      <c r="DZ32" s="675"/>
      <c r="EA32" s="675"/>
      <c r="EB32" s="675"/>
      <c r="EC32" s="677"/>
    </row>
    <row r="33" spans="2:133" ht="11.25" customHeight="1">
      <c r="B33" s="638" t="s">
        <v>316</v>
      </c>
      <c r="C33" s="639"/>
      <c r="D33" s="639"/>
      <c r="E33" s="639"/>
      <c r="F33" s="639"/>
      <c r="G33" s="639"/>
      <c r="H33" s="639"/>
      <c r="I33" s="639"/>
      <c r="J33" s="639"/>
      <c r="K33" s="639"/>
      <c r="L33" s="639"/>
      <c r="M33" s="639"/>
      <c r="N33" s="639"/>
      <c r="O33" s="639"/>
      <c r="P33" s="639"/>
      <c r="Q33" s="640"/>
      <c r="R33" s="641">
        <v>853124</v>
      </c>
      <c r="S33" s="644"/>
      <c r="T33" s="644"/>
      <c r="U33" s="644"/>
      <c r="V33" s="644"/>
      <c r="W33" s="644"/>
      <c r="X33" s="644"/>
      <c r="Y33" s="645"/>
      <c r="Z33" s="703">
        <v>8.4</v>
      </c>
      <c r="AA33" s="703"/>
      <c r="AB33" s="703"/>
      <c r="AC33" s="703"/>
      <c r="AD33" s="704" t="s">
        <v>122</v>
      </c>
      <c r="AE33" s="704"/>
      <c r="AF33" s="704"/>
      <c r="AG33" s="704"/>
      <c r="AH33" s="704"/>
      <c r="AI33" s="704"/>
      <c r="AJ33" s="704"/>
      <c r="AK33" s="704"/>
      <c r="AL33" s="646" t="s">
        <v>122</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317</v>
      </c>
      <c r="CE33" s="682"/>
      <c r="CF33" s="682"/>
      <c r="CG33" s="682"/>
      <c r="CH33" s="682"/>
      <c r="CI33" s="682"/>
      <c r="CJ33" s="682"/>
      <c r="CK33" s="682"/>
      <c r="CL33" s="682"/>
      <c r="CM33" s="682"/>
      <c r="CN33" s="682"/>
      <c r="CO33" s="682"/>
      <c r="CP33" s="682"/>
      <c r="CQ33" s="683"/>
      <c r="CR33" s="641">
        <v>4772665</v>
      </c>
      <c r="CS33" s="642"/>
      <c r="CT33" s="642"/>
      <c r="CU33" s="642"/>
      <c r="CV33" s="642"/>
      <c r="CW33" s="642"/>
      <c r="CX33" s="642"/>
      <c r="CY33" s="643"/>
      <c r="CZ33" s="646">
        <v>51</v>
      </c>
      <c r="DA33" s="675"/>
      <c r="DB33" s="675"/>
      <c r="DC33" s="676"/>
      <c r="DD33" s="649">
        <v>4005772</v>
      </c>
      <c r="DE33" s="642"/>
      <c r="DF33" s="642"/>
      <c r="DG33" s="642"/>
      <c r="DH33" s="642"/>
      <c r="DI33" s="642"/>
      <c r="DJ33" s="642"/>
      <c r="DK33" s="643"/>
      <c r="DL33" s="649">
        <v>2677889</v>
      </c>
      <c r="DM33" s="642"/>
      <c r="DN33" s="642"/>
      <c r="DO33" s="642"/>
      <c r="DP33" s="642"/>
      <c r="DQ33" s="642"/>
      <c r="DR33" s="642"/>
      <c r="DS33" s="642"/>
      <c r="DT33" s="642"/>
      <c r="DU33" s="642"/>
      <c r="DV33" s="643"/>
      <c r="DW33" s="646">
        <v>44</v>
      </c>
      <c r="DX33" s="675"/>
      <c r="DY33" s="675"/>
      <c r="DZ33" s="675"/>
      <c r="EA33" s="675"/>
      <c r="EB33" s="675"/>
      <c r="EC33" s="677"/>
    </row>
    <row r="34" spans="2:133" ht="11.25" customHeight="1">
      <c r="B34" s="638" t="s">
        <v>318</v>
      </c>
      <c r="C34" s="639"/>
      <c r="D34" s="639"/>
      <c r="E34" s="639"/>
      <c r="F34" s="639"/>
      <c r="G34" s="639"/>
      <c r="H34" s="639"/>
      <c r="I34" s="639"/>
      <c r="J34" s="639"/>
      <c r="K34" s="639"/>
      <c r="L34" s="639"/>
      <c r="M34" s="639"/>
      <c r="N34" s="639"/>
      <c r="O34" s="639"/>
      <c r="P34" s="639"/>
      <c r="Q34" s="640"/>
      <c r="R34" s="641">
        <v>92326</v>
      </c>
      <c r="S34" s="644"/>
      <c r="T34" s="644"/>
      <c r="U34" s="644"/>
      <c r="V34" s="644"/>
      <c r="W34" s="644"/>
      <c r="X34" s="644"/>
      <c r="Y34" s="645"/>
      <c r="Z34" s="703">
        <v>0.9</v>
      </c>
      <c r="AA34" s="703"/>
      <c r="AB34" s="703"/>
      <c r="AC34" s="703"/>
      <c r="AD34" s="704">
        <v>6</v>
      </c>
      <c r="AE34" s="704"/>
      <c r="AF34" s="704"/>
      <c r="AG34" s="704"/>
      <c r="AH34" s="704"/>
      <c r="AI34" s="704"/>
      <c r="AJ34" s="704"/>
      <c r="AK34" s="704"/>
      <c r="AL34" s="646">
        <v>0</v>
      </c>
      <c r="AM34" s="647"/>
      <c r="AN34" s="647"/>
      <c r="AO34" s="705"/>
      <c r="AP34" s="214"/>
      <c r="AQ34" s="715" t="s">
        <v>319</v>
      </c>
      <c r="AR34" s="716"/>
      <c r="AS34" s="716"/>
      <c r="AT34" s="716"/>
      <c r="AU34" s="716"/>
      <c r="AV34" s="716"/>
      <c r="AW34" s="716"/>
      <c r="AX34" s="716"/>
      <c r="AY34" s="716"/>
      <c r="AZ34" s="716"/>
      <c r="BA34" s="716"/>
      <c r="BB34" s="716"/>
      <c r="BC34" s="716"/>
      <c r="BD34" s="716"/>
      <c r="BE34" s="716"/>
      <c r="BF34" s="717"/>
      <c r="BG34" s="715" t="s">
        <v>320</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321</v>
      </c>
      <c r="CE34" s="682"/>
      <c r="CF34" s="682"/>
      <c r="CG34" s="682"/>
      <c r="CH34" s="682"/>
      <c r="CI34" s="682"/>
      <c r="CJ34" s="682"/>
      <c r="CK34" s="682"/>
      <c r="CL34" s="682"/>
      <c r="CM34" s="682"/>
      <c r="CN34" s="682"/>
      <c r="CO34" s="682"/>
      <c r="CP34" s="682"/>
      <c r="CQ34" s="683"/>
      <c r="CR34" s="641">
        <v>1167350</v>
      </c>
      <c r="CS34" s="644"/>
      <c r="CT34" s="644"/>
      <c r="CU34" s="644"/>
      <c r="CV34" s="644"/>
      <c r="CW34" s="644"/>
      <c r="CX34" s="644"/>
      <c r="CY34" s="645"/>
      <c r="CZ34" s="646">
        <v>12.5</v>
      </c>
      <c r="DA34" s="675"/>
      <c r="DB34" s="675"/>
      <c r="DC34" s="676"/>
      <c r="DD34" s="649">
        <v>932995</v>
      </c>
      <c r="DE34" s="644"/>
      <c r="DF34" s="644"/>
      <c r="DG34" s="644"/>
      <c r="DH34" s="644"/>
      <c r="DI34" s="644"/>
      <c r="DJ34" s="644"/>
      <c r="DK34" s="645"/>
      <c r="DL34" s="649">
        <v>754790</v>
      </c>
      <c r="DM34" s="644"/>
      <c r="DN34" s="644"/>
      <c r="DO34" s="644"/>
      <c r="DP34" s="644"/>
      <c r="DQ34" s="644"/>
      <c r="DR34" s="644"/>
      <c r="DS34" s="644"/>
      <c r="DT34" s="644"/>
      <c r="DU34" s="644"/>
      <c r="DV34" s="645"/>
      <c r="DW34" s="646">
        <v>12.4</v>
      </c>
      <c r="DX34" s="675"/>
      <c r="DY34" s="675"/>
      <c r="DZ34" s="675"/>
      <c r="EA34" s="675"/>
      <c r="EB34" s="675"/>
      <c r="EC34" s="677"/>
    </row>
    <row r="35" spans="2:133" ht="11.25" customHeight="1">
      <c r="B35" s="638" t="s">
        <v>322</v>
      </c>
      <c r="C35" s="639"/>
      <c r="D35" s="639"/>
      <c r="E35" s="639"/>
      <c r="F35" s="639"/>
      <c r="G35" s="639"/>
      <c r="H35" s="639"/>
      <c r="I35" s="639"/>
      <c r="J35" s="639"/>
      <c r="K35" s="639"/>
      <c r="L35" s="639"/>
      <c r="M35" s="639"/>
      <c r="N35" s="639"/>
      <c r="O35" s="639"/>
      <c r="P35" s="639"/>
      <c r="Q35" s="640"/>
      <c r="R35" s="641">
        <v>577700</v>
      </c>
      <c r="S35" s="644"/>
      <c r="T35" s="644"/>
      <c r="U35" s="644"/>
      <c r="V35" s="644"/>
      <c r="W35" s="644"/>
      <c r="X35" s="644"/>
      <c r="Y35" s="645"/>
      <c r="Z35" s="703">
        <v>5.7</v>
      </c>
      <c r="AA35" s="703"/>
      <c r="AB35" s="703"/>
      <c r="AC35" s="703"/>
      <c r="AD35" s="704" t="s">
        <v>224</v>
      </c>
      <c r="AE35" s="704"/>
      <c r="AF35" s="704"/>
      <c r="AG35" s="704"/>
      <c r="AH35" s="704"/>
      <c r="AI35" s="704"/>
      <c r="AJ35" s="704"/>
      <c r="AK35" s="704"/>
      <c r="AL35" s="646" t="s">
        <v>122</v>
      </c>
      <c r="AM35" s="647"/>
      <c r="AN35" s="647"/>
      <c r="AO35" s="705"/>
      <c r="AP35" s="214"/>
      <c r="AQ35" s="709" t="s">
        <v>323</v>
      </c>
      <c r="AR35" s="710"/>
      <c r="AS35" s="710"/>
      <c r="AT35" s="710"/>
      <c r="AU35" s="710"/>
      <c r="AV35" s="710"/>
      <c r="AW35" s="710"/>
      <c r="AX35" s="710"/>
      <c r="AY35" s="711"/>
      <c r="AZ35" s="706">
        <v>942049</v>
      </c>
      <c r="BA35" s="707"/>
      <c r="BB35" s="707"/>
      <c r="BC35" s="707"/>
      <c r="BD35" s="707"/>
      <c r="BE35" s="707"/>
      <c r="BF35" s="708"/>
      <c r="BG35" s="712" t="s">
        <v>324</v>
      </c>
      <c r="BH35" s="713"/>
      <c r="BI35" s="713"/>
      <c r="BJ35" s="713"/>
      <c r="BK35" s="713"/>
      <c r="BL35" s="713"/>
      <c r="BM35" s="713"/>
      <c r="BN35" s="713"/>
      <c r="BO35" s="713"/>
      <c r="BP35" s="713"/>
      <c r="BQ35" s="713"/>
      <c r="BR35" s="713"/>
      <c r="BS35" s="713"/>
      <c r="BT35" s="713"/>
      <c r="BU35" s="714"/>
      <c r="BV35" s="706">
        <v>285320</v>
      </c>
      <c r="BW35" s="707"/>
      <c r="BX35" s="707"/>
      <c r="BY35" s="707"/>
      <c r="BZ35" s="707"/>
      <c r="CA35" s="707"/>
      <c r="CB35" s="708"/>
      <c r="CD35" s="685" t="s">
        <v>325</v>
      </c>
      <c r="CE35" s="682"/>
      <c r="CF35" s="682"/>
      <c r="CG35" s="682"/>
      <c r="CH35" s="682"/>
      <c r="CI35" s="682"/>
      <c r="CJ35" s="682"/>
      <c r="CK35" s="682"/>
      <c r="CL35" s="682"/>
      <c r="CM35" s="682"/>
      <c r="CN35" s="682"/>
      <c r="CO35" s="682"/>
      <c r="CP35" s="682"/>
      <c r="CQ35" s="683"/>
      <c r="CR35" s="641">
        <v>74748</v>
      </c>
      <c r="CS35" s="642"/>
      <c r="CT35" s="642"/>
      <c r="CU35" s="642"/>
      <c r="CV35" s="642"/>
      <c r="CW35" s="642"/>
      <c r="CX35" s="642"/>
      <c r="CY35" s="643"/>
      <c r="CZ35" s="646">
        <v>0.8</v>
      </c>
      <c r="DA35" s="675"/>
      <c r="DB35" s="675"/>
      <c r="DC35" s="676"/>
      <c r="DD35" s="649">
        <v>45877</v>
      </c>
      <c r="DE35" s="642"/>
      <c r="DF35" s="642"/>
      <c r="DG35" s="642"/>
      <c r="DH35" s="642"/>
      <c r="DI35" s="642"/>
      <c r="DJ35" s="642"/>
      <c r="DK35" s="643"/>
      <c r="DL35" s="649">
        <v>18263</v>
      </c>
      <c r="DM35" s="642"/>
      <c r="DN35" s="642"/>
      <c r="DO35" s="642"/>
      <c r="DP35" s="642"/>
      <c r="DQ35" s="642"/>
      <c r="DR35" s="642"/>
      <c r="DS35" s="642"/>
      <c r="DT35" s="642"/>
      <c r="DU35" s="642"/>
      <c r="DV35" s="643"/>
      <c r="DW35" s="646">
        <v>0.3</v>
      </c>
      <c r="DX35" s="675"/>
      <c r="DY35" s="675"/>
      <c r="DZ35" s="675"/>
      <c r="EA35" s="675"/>
      <c r="EB35" s="675"/>
      <c r="EC35" s="677"/>
    </row>
    <row r="36" spans="2:133" ht="11.25" customHeight="1">
      <c r="B36" s="638" t="s">
        <v>326</v>
      </c>
      <c r="C36" s="639"/>
      <c r="D36" s="639"/>
      <c r="E36" s="639"/>
      <c r="F36" s="639"/>
      <c r="G36" s="639"/>
      <c r="H36" s="639"/>
      <c r="I36" s="639"/>
      <c r="J36" s="639"/>
      <c r="K36" s="639"/>
      <c r="L36" s="639"/>
      <c r="M36" s="639"/>
      <c r="N36" s="639"/>
      <c r="O36" s="639"/>
      <c r="P36" s="639"/>
      <c r="Q36" s="640"/>
      <c r="R36" s="641" t="s">
        <v>224</v>
      </c>
      <c r="S36" s="644"/>
      <c r="T36" s="644"/>
      <c r="U36" s="644"/>
      <c r="V36" s="644"/>
      <c r="W36" s="644"/>
      <c r="X36" s="644"/>
      <c r="Y36" s="645"/>
      <c r="Z36" s="703" t="s">
        <v>224</v>
      </c>
      <c r="AA36" s="703"/>
      <c r="AB36" s="703"/>
      <c r="AC36" s="703"/>
      <c r="AD36" s="704" t="s">
        <v>224</v>
      </c>
      <c r="AE36" s="704"/>
      <c r="AF36" s="704"/>
      <c r="AG36" s="704"/>
      <c r="AH36" s="704"/>
      <c r="AI36" s="704"/>
      <c r="AJ36" s="704"/>
      <c r="AK36" s="704"/>
      <c r="AL36" s="646" t="s">
        <v>122</v>
      </c>
      <c r="AM36" s="647"/>
      <c r="AN36" s="647"/>
      <c r="AO36" s="705"/>
      <c r="AQ36" s="678" t="s">
        <v>327</v>
      </c>
      <c r="AR36" s="679"/>
      <c r="AS36" s="679"/>
      <c r="AT36" s="679"/>
      <c r="AU36" s="679"/>
      <c r="AV36" s="679"/>
      <c r="AW36" s="679"/>
      <c r="AX36" s="679"/>
      <c r="AY36" s="680"/>
      <c r="AZ36" s="641">
        <v>145928</v>
      </c>
      <c r="BA36" s="644"/>
      <c r="BB36" s="644"/>
      <c r="BC36" s="644"/>
      <c r="BD36" s="642"/>
      <c r="BE36" s="642"/>
      <c r="BF36" s="681"/>
      <c r="BG36" s="685" t="s">
        <v>328</v>
      </c>
      <c r="BH36" s="682"/>
      <c r="BI36" s="682"/>
      <c r="BJ36" s="682"/>
      <c r="BK36" s="682"/>
      <c r="BL36" s="682"/>
      <c r="BM36" s="682"/>
      <c r="BN36" s="682"/>
      <c r="BO36" s="682"/>
      <c r="BP36" s="682"/>
      <c r="BQ36" s="682"/>
      <c r="BR36" s="682"/>
      <c r="BS36" s="682"/>
      <c r="BT36" s="682"/>
      <c r="BU36" s="683"/>
      <c r="BV36" s="641">
        <v>260700</v>
      </c>
      <c r="BW36" s="644"/>
      <c r="BX36" s="644"/>
      <c r="BY36" s="644"/>
      <c r="BZ36" s="644"/>
      <c r="CA36" s="644"/>
      <c r="CB36" s="684"/>
      <c r="CD36" s="685" t="s">
        <v>329</v>
      </c>
      <c r="CE36" s="682"/>
      <c r="CF36" s="682"/>
      <c r="CG36" s="682"/>
      <c r="CH36" s="682"/>
      <c r="CI36" s="682"/>
      <c r="CJ36" s="682"/>
      <c r="CK36" s="682"/>
      <c r="CL36" s="682"/>
      <c r="CM36" s="682"/>
      <c r="CN36" s="682"/>
      <c r="CO36" s="682"/>
      <c r="CP36" s="682"/>
      <c r="CQ36" s="683"/>
      <c r="CR36" s="641">
        <v>1859378</v>
      </c>
      <c r="CS36" s="644"/>
      <c r="CT36" s="644"/>
      <c r="CU36" s="644"/>
      <c r="CV36" s="644"/>
      <c r="CW36" s="644"/>
      <c r="CX36" s="644"/>
      <c r="CY36" s="645"/>
      <c r="CZ36" s="646">
        <v>19.899999999999999</v>
      </c>
      <c r="DA36" s="675"/>
      <c r="DB36" s="675"/>
      <c r="DC36" s="676"/>
      <c r="DD36" s="649">
        <v>1507382</v>
      </c>
      <c r="DE36" s="644"/>
      <c r="DF36" s="644"/>
      <c r="DG36" s="644"/>
      <c r="DH36" s="644"/>
      <c r="DI36" s="644"/>
      <c r="DJ36" s="644"/>
      <c r="DK36" s="645"/>
      <c r="DL36" s="649">
        <v>1293947</v>
      </c>
      <c r="DM36" s="644"/>
      <c r="DN36" s="644"/>
      <c r="DO36" s="644"/>
      <c r="DP36" s="644"/>
      <c r="DQ36" s="644"/>
      <c r="DR36" s="644"/>
      <c r="DS36" s="644"/>
      <c r="DT36" s="644"/>
      <c r="DU36" s="644"/>
      <c r="DV36" s="645"/>
      <c r="DW36" s="646">
        <v>21.2</v>
      </c>
      <c r="DX36" s="675"/>
      <c r="DY36" s="675"/>
      <c r="DZ36" s="675"/>
      <c r="EA36" s="675"/>
      <c r="EB36" s="675"/>
      <c r="EC36" s="677"/>
    </row>
    <row r="37" spans="2:133" ht="11.25" customHeight="1">
      <c r="B37" s="638" t="s">
        <v>330</v>
      </c>
      <c r="C37" s="639"/>
      <c r="D37" s="639"/>
      <c r="E37" s="639"/>
      <c r="F37" s="639"/>
      <c r="G37" s="639"/>
      <c r="H37" s="639"/>
      <c r="I37" s="639"/>
      <c r="J37" s="639"/>
      <c r="K37" s="639"/>
      <c r="L37" s="639"/>
      <c r="M37" s="639"/>
      <c r="N37" s="639"/>
      <c r="O37" s="639"/>
      <c r="P37" s="639"/>
      <c r="Q37" s="640"/>
      <c r="R37" s="641">
        <v>415000</v>
      </c>
      <c r="S37" s="644"/>
      <c r="T37" s="644"/>
      <c r="U37" s="644"/>
      <c r="V37" s="644"/>
      <c r="W37" s="644"/>
      <c r="X37" s="644"/>
      <c r="Y37" s="645"/>
      <c r="Z37" s="703">
        <v>4.0999999999999996</v>
      </c>
      <c r="AA37" s="703"/>
      <c r="AB37" s="703"/>
      <c r="AC37" s="703"/>
      <c r="AD37" s="704" t="s">
        <v>122</v>
      </c>
      <c r="AE37" s="704"/>
      <c r="AF37" s="704"/>
      <c r="AG37" s="704"/>
      <c r="AH37" s="704"/>
      <c r="AI37" s="704"/>
      <c r="AJ37" s="704"/>
      <c r="AK37" s="704"/>
      <c r="AL37" s="646" t="s">
        <v>224</v>
      </c>
      <c r="AM37" s="647"/>
      <c r="AN37" s="647"/>
      <c r="AO37" s="705"/>
      <c r="AQ37" s="678" t="s">
        <v>331</v>
      </c>
      <c r="AR37" s="679"/>
      <c r="AS37" s="679"/>
      <c r="AT37" s="679"/>
      <c r="AU37" s="679"/>
      <c r="AV37" s="679"/>
      <c r="AW37" s="679"/>
      <c r="AX37" s="679"/>
      <c r="AY37" s="680"/>
      <c r="AZ37" s="641">
        <v>13444</v>
      </c>
      <c r="BA37" s="644"/>
      <c r="BB37" s="644"/>
      <c r="BC37" s="644"/>
      <c r="BD37" s="642"/>
      <c r="BE37" s="642"/>
      <c r="BF37" s="681"/>
      <c r="BG37" s="685" t="s">
        <v>332</v>
      </c>
      <c r="BH37" s="682"/>
      <c r="BI37" s="682"/>
      <c r="BJ37" s="682"/>
      <c r="BK37" s="682"/>
      <c r="BL37" s="682"/>
      <c r="BM37" s="682"/>
      <c r="BN37" s="682"/>
      <c r="BO37" s="682"/>
      <c r="BP37" s="682"/>
      <c r="BQ37" s="682"/>
      <c r="BR37" s="682"/>
      <c r="BS37" s="682"/>
      <c r="BT37" s="682"/>
      <c r="BU37" s="683"/>
      <c r="BV37" s="641">
        <v>4611</v>
      </c>
      <c r="BW37" s="644"/>
      <c r="BX37" s="644"/>
      <c r="BY37" s="644"/>
      <c r="BZ37" s="644"/>
      <c r="CA37" s="644"/>
      <c r="CB37" s="684"/>
      <c r="CD37" s="685" t="s">
        <v>333</v>
      </c>
      <c r="CE37" s="682"/>
      <c r="CF37" s="682"/>
      <c r="CG37" s="682"/>
      <c r="CH37" s="682"/>
      <c r="CI37" s="682"/>
      <c r="CJ37" s="682"/>
      <c r="CK37" s="682"/>
      <c r="CL37" s="682"/>
      <c r="CM37" s="682"/>
      <c r="CN37" s="682"/>
      <c r="CO37" s="682"/>
      <c r="CP37" s="682"/>
      <c r="CQ37" s="683"/>
      <c r="CR37" s="641">
        <v>906415</v>
      </c>
      <c r="CS37" s="642"/>
      <c r="CT37" s="642"/>
      <c r="CU37" s="642"/>
      <c r="CV37" s="642"/>
      <c r="CW37" s="642"/>
      <c r="CX37" s="642"/>
      <c r="CY37" s="643"/>
      <c r="CZ37" s="646">
        <v>9.6999999999999993</v>
      </c>
      <c r="DA37" s="675"/>
      <c r="DB37" s="675"/>
      <c r="DC37" s="676"/>
      <c r="DD37" s="649">
        <v>906415</v>
      </c>
      <c r="DE37" s="642"/>
      <c r="DF37" s="642"/>
      <c r="DG37" s="642"/>
      <c r="DH37" s="642"/>
      <c r="DI37" s="642"/>
      <c r="DJ37" s="642"/>
      <c r="DK37" s="643"/>
      <c r="DL37" s="649">
        <v>830564</v>
      </c>
      <c r="DM37" s="642"/>
      <c r="DN37" s="642"/>
      <c r="DO37" s="642"/>
      <c r="DP37" s="642"/>
      <c r="DQ37" s="642"/>
      <c r="DR37" s="642"/>
      <c r="DS37" s="642"/>
      <c r="DT37" s="642"/>
      <c r="DU37" s="642"/>
      <c r="DV37" s="643"/>
      <c r="DW37" s="646">
        <v>13.6</v>
      </c>
      <c r="DX37" s="675"/>
      <c r="DY37" s="675"/>
      <c r="DZ37" s="675"/>
      <c r="EA37" s="675"/>
      <c r="EB37" s="675"/>
      <c r="EC37" s="677"/>
    </row>
    <row r="38" spans="2:133" ht="11.25" customHeight="1">
      <c r="B38" s="653" t="s">
        <v>334</v>
      </c>
      <c r="C38" s="654"/>
      <c r="D38" s="654"/>
      <c r="E38" s="654"/>
      <c r="F38" s="654"/>
      <c r="G38" s="654"/>
      <c r="H38" s="654"/>
      <c r="I38" s="654"/>
      <c r="J38" s="654"/>
      <c r="K38" s="654"/>
      <c r="L38" s="654"/>
      <c r="M38" s="654"/>
      <c r="N38" s="654"/>
      <c r="O38" s="654"/>
      <c r="P38" s="654"/>
      <c r="Q38" s="655"/>
      <c r="R38" s="656">
        <v>10098102</v>
      </c>
      <c r="S38" s="693"/>
      <c r="T38" s="693"/>
      <c r="U38" s="693"/>
      <c r="V38" s="693"/>
      <c r="W38" s="693"/>
      <c r="X38" s="693"/>
      <c r="Y38" s="698"/>
      <c r="Z38" s="699">
        <v>100</v>
      </c>
      <c r="AA38" s="699"/>
      <c r="AB38" s="699"/>
      <c r="AC38" s="699"/>
      <c r="AD38" s="700">
        <v>5676324</v>
      </c>
      <c r="AE38" s="700"/>
      <c r="AF38" s="700"/>
      <c r="AG38" s="700"/>
      <c r="AH38" s="700"/>
      <c r="AI38" s="700"/>
      <c r="AJ38" s="700"/>
      <c r="AK38" s="700"/>
      <c r="AL38" s="659">
        <v>100</v>
      </c>
      <c r="AM38" s="701"/>
      <c r="AN38" s="701"/>
      <c r="AO38" s="702"/>
      <c r="AQ38" s="678" t="s">
        <v>335</v>
      </c>
      <c r="AR38" s="679"/>
      <c r="AS38" s="679"/>
      <c r="AT38" s="679"/>
      <c r="AU38" s="679"/>
      <c r="AV38" s="679"/>
      <c r="AW38" s="679"/>
      <c r="AX38" s="679"/>
      <c r="AY38" s="680"/>
      <c r="AZ38" s="641" t="s">
        <v>224</v>
      </c>
      <c r="BA38" s="644"/>
      <c r="BB38" s="644"/>
      <c r="BC38" s="644"/>
      <c r="BD38" s="642"/>
      <c r="BE38" s="642"/>
      <c r="BF38" s="681"/>
      <c r="BG38" s="685" t="s">
        <v>336</v>
      </c>
      <c r="BH38" s="682"/>
      <c r="BI38" s="682"/>
      <c r="BJ38" s="682"/>
      <c r="BK38" s="682"/>
      <c r="BL38" s="682"/>
      <c r="BM38" s="682"/>
      <c r="BN38" s="682"/>
      <c r="BO38" s="682"/>
      <c r="BP38" s="682"/>
      <c r="BQ38" s="682"/>
      <c r="BR38" s="682"/>
      <c r="BS38" s="682"/>
      <c r="BT38" s="682"/>
      <c r="BU38" s="683"/>
      <c r="BV38" s="641">
        <v>7918</v>
      </c>
      <c r="BW38" s="644"/>
      <c r="BX38" s="644"/>
      <c r="BY38" s="644"/>
      <c r="BZ38" s="644"/>
      <c r="CA38" s="644"/>
      <c r="CB38" s="684"/>
      <c r="CD38" s="685" t="s">
        <v>337</v>
      </c>
      <c r="CE38" s="682"/>
      <c r="CF38" s="682"/>
      <c r="CG38" s="682"/>
      <c r="CH38" s="682"/>
      <c r="CI38" s="682"/>
      <c r="CJ38" s="682"/>
      <c r="CK38" s="682"/>
      <c r="CL38" s="682"/>
      <c r="CM38" s="682"/>
      <c r="CN38" s="682"/>
      <c r="CO38" s="682"/>
      <c r="CP38" s="682"/>
      <c r="CQ38" s="683"/>
      <c r="CR38" s="641">
        <v>791791</v>
      </c>
      <c r="CS38" s="644"/>
      <c r="CT38" s="644"/>
      <c r="CU38" s="644"/>
      <c r="CV38" s="644"/>
      <c r="CW38" s="644"/>
      <c r="CX38" s="644"/>
      <c r="CY38" s="645"/>
      <c r="CZ38" s="646">
        <v>8.5</v>
      </c>
      <c r="DA38" s="675"/>
      <c r="DB38" s="675"/>
      <c r="DC38" s="676"/>
      <c r="DD38" s="649">
        <v>666572</v>
      </c>
      <c r="DE38" s="644"/>
      <c r="DF38" s="644"/>
      <c r="DG38" s="644"/>
      <c r="DH38" s="644"/>
      <c r="DI38" s="644"/>
      <c r="DJ38" s="644"/>
      <c r="DK38" s="645"/>
      <c r="DL38" s="649">
        <v>610889</v>
      </c>
      <c r="DM38" s="644"/>
      <c r="DN38" s="644"/>
      <c r="DO38" s="644"/>
      <c r="DP38" s="644"/>
      <c r="DQ38" s="644"/>
      <c r="DR38" s="644"/>
      <c r="DS38" s="644"/>
      <c r="DT38" s="644"/>
      <c r="DU38" s="644"/>
      <c r="DV38" s="645"/>
      <c r="DW38" s="646">
        <v>10</v>
      </c>
      <c r="DX38" s="675"/>
      <c r="DY38" s="675"/>
      <c r="DZ38" s="675"/>
      <c r="EA38" s="675"/>
      <c r="EB38" s="675"/>
      <c r="EC38" s="677"/>
    </row>
    <row r="39" spans="2:133" ht="11.25" customHeight="1">
      <c r="AQ39" s="678" t="s">
        <v>338</v>
      </c>
      <c r="AR39" s="679"/>
      <c r="AS39" s="679"/>
      <c r="AT39" s="679"/>
      <c r="AU39" s="679"/>
      <c r="AV39" s="679"/>
      <c r="AW39" s="679"/>
      <c r="AX39" s="679"/>
      <c r="AY39" s="680"/>
      <c r="AZ39" s="641" t="s">
        <v>224</v>
      </c>
      <c r="BA39" s="644"/>
      <c r="BB39" s="644"/>
      <c r="BC39" s="644"/>
      <c r="BD39" s="642"/>
      <c r="BE39" s="642"/>
      <c r="BF39" s="681"/>
      <c r="BG39" s="686" t="s">
        <v>339</v>
      </c>
      <c r="BH39" s="687"/>
      <c r="BI39" s="687"/>
      <c r="BJ39" s="687"/>
      <c r="BK39" s="687"/>
      <c r="BL39" s="215"/>
      <c r="BM39" s="682" t="s">
        <v>340</v>
      </c>
      <c r="BN39" s="682"/>
      <c r="BO39" s="682"/>
      <c r="BP39" s="682"/>
      <c r="BQ39" s="682"/>
      <c r="BR39" s="682"/>
      <c r="BS39" s="682"/>
      <c r="BT39" s="682"/>
      <c r="BU39" s="683"/>
      <c r="BV39" s="641">
        <v>81</v>
      </c>
      <c r="BW39" s="644"/>
      <c r="BX39" s="644"/>
      <c r="BY39" s="644"/>
      <c r="BZ39" s="644"/>
      <c r="CA39" s="644"/>
      <c r="CB39" s="684"/>
      <c r="CD39" s="685" t="s">
        <v>341</v>
      </c>
      <c r="CE39" s="682"/>
      <c r="CF39" s="682"/>
      <c r="CG39" s="682"/>
      <c r="CH39" s="682"/>
      <c r="CI39" s="682"/>
      <c r="CJ39" s="682"/>
      <c r="CK39" s="682"/>
      <c r="CL39" s="682"/>
      <c r="CM39" s="682"/>
      <c r="CN39" s="682"/>
      <c r="CO39" s="682"/>
      <c r="CP39" s="682"/>
      <c r="CQ39" s="683"/>
      <c r="CR39" s="641">
        <v>875833</v>
      </c>
      <c r="CS39" s="642"/>
      <c r="CT39" s="642"/>
      <c r="CU39" s="642"/>
      <c r="CV39" s="642"/>
      <c r="CW39" s="642"/>
      <c r="CX39" s="642"/>
      <c r="CY39" s="643"/>
      <c r="CZ39" s="646">
        <v>9.4</v>
      </c>
      <c r="DA39" s="675"/>
      <c r="DB39" s="675"/>
      <c r="DC39" s="676"/>
      <c r="DD39" s="649">
        <v>849381</v>
      </c>
      <c r="DE39" s="642"/>
      <c r="DF39" s="642"/>
      <c r="DG39" s="642"/>
      <c r="DH39" s="642"/>
      <c r="DI39" s="642"/>
      <c r="DJ39" s="642"/>
      <c r="DK39" s="643"/>
      <c r="DL39" s="649" t="s">
        <v>122</v>
      </c>
      <c r="DM39" s="642"/>
      <c r="DN39" s="642"/>
      <c r="DO39" s="642"/>
      <c r="DP39" s="642"/>
      <c r="DQ39" s="642"/>
      <c r="DR39" s="642"/>
      <c r="DS39" s="642"/>
      <c r="DT39" s="642"/>
      <c r="DU39" s="642"/>
      <c r="DV39" s="643"/>
      <c r="DW39" s="646" t="s">
        <v>122</v>
      </c>
      <c r="DX39" s="675"/>
      <c r="DY39" s="675"/>
      <c r="DZ39" s="675"/>
      <c r="EA39" s="675"/>
      <c r="EB39" s="675"/>
      <c r="EC39" s="677"/>
    </row>
    <row r="40" spans="2:133" ht="11.25" customHeight="1">
      <c r="AQ40" s="678" t="s">
        <v>342</v>
      </c>
      <c r="AR40" s="679"/>
      <c r="AS40" s="679"/>
      <c r="AT40" s="679"/>
      <c r="AU40" s="679"/>
      <c r="AV40" s="679"/>
      <c r="AW40" s="679"/>
      <c r="AX40" s="679"/>
      <c r="AY40" s="680"/>
      <c r="AZ40" s="641">
        <v>206645</v>
      </c>
      <c r="BA40" s="644"/>
      <c r="BB40" s="644"/>
      <c r="BC40" s="644"/>
      <c r="BD40" s="642"/>
      <c r="BE40" s="642"/>
      <c r="BF40" s="681"/>
      <c r="BG40" s="686"/>
      <c r="BH40" s="687"/>
      <c r="BI40" s="687"/>
      <c r="BJ40" s="687"/>
      <c r="BK40" s="687"/>
      <c r="BL40" s="215"/>
      <c r="BM40" s="682" t="s">
        <v>343</v>
      </c>
      <c r="BN40" s="682"/>
      <c r="BO40" s="682"/>
      <c r="BP40" s="682"/>
      <c r="BQ40" s="682"/>
      <c r="BR40" s="682"/>
      <c r="BS40" s="682"/>
      <c r="BT40" s="682"/>
      <c r="BU40" s="683"/>
      <c r="BV40" s="641">
        <v>107</v>
      </c>
      <c r="BW40" s="644"/>
      <c r="BX40" s="644"/>
      <c r="BY40" s="644"/>
      <c r="BZ40" s="644"/>
      <c r="CA40" s="644"/>
      <c r="CB40" s="684"/>
      <c r="CD40" s="685" t="s">
        <v>344</v>
      </c>
      <c r="CE40" s="682"/>
      <c r="CF40" s="682"/>
      <c r="CG40" s="682"/>
      <c r="CH40" s="682"/>
      <c r="CI40" s="682"/>
      <c r="CJ40" s="682"/>
      <c r="CK40" s="682"/>
      <c r="CL40" s="682"/>
      <c r="CM40" s="682"/>
      <c r="CN40" s="682"/>
      <c r="CO40" s="682"/>
      <c r="CP40" s="682"/>
      <c r="CQ40" s="683"/>
      <c r="CR40" s="641">
        <v>3565</v>
      </c>
      <c r="CS40" s="644"/>
      <c r="CT40" s="644"/>
      <c r="CU40" s="644"/>
      <c r="CV40" s="644"/>
      <c r="CW40" s="644"/>
      <c r="CX40" s="644"/>
      <c r="CY40" s="645"/>
      <c r="CZ40" s="646">
        <v>0</v>
      </c>
      <c r="DA40" s="675"/>
      <c r="DB40" s="675"/>
      <c r="DC40" s="676"/>
      <c r="DD40" s="649">
        <v>3565</v>
      </c>
      <c r="DE40" s="644"/>
      <c r="DF40" s="644"/>
      <c r="DG40" s="644"/>
      <c r="DH40" s="644"/>
      <c r="DI40" s="644"/>
      <c r="DJ40" s="644"/>
      <c r="DK40" s="645"/>
      <c r="DL40" s="649" t="s">
        <v>122</v>
      </c>
      <c r="DM40" s="644"/>
      <c r="DN40" s="644"/>
      <c r="DO40" s="644"/>
      <c r="DP40" s="644"/>
      <c r="DQ40" s="644"/>
      <c r="DR40" s="644"/>
      <c r="DS40" s="644"/>
      <c r="DT40" s="644"/>
      <c r="DU40" s="644"/>
      <c r="DV40" s="645"/>
      <c r="DW40" s="646" t="s">
        <v>122</v>
      </c>
      <c r="DX40" s="675"/>
      <c r="DY40" s="675"/>
      <c r="DZ40" s="675"/>
      <c r="EA40" s="675"/>
      <c r="EB40" s="675"/>
      <c r="EC40" s="677"/>
    </row>
    <row r="41" spans="2:133" ht="11.25" customHeight="1">
      <c r="AQ41" s="690" t="s">
        <v>345</v>
      </c>
      <c r="AR41" s="691"/>
      <c r="AS41" s="691"/>
      <c r="AT41" s="691"/>
      <c r="AU41" s="691"/>
      <c r="AV41" s="691"/>
      <c r="AW41" s="691"/>
      <c r="AX41" s="691"/>
      <c r="AY41" s="692"/>
      <c r="AZ41" s="656">
        <v>576032</v>
      </c>
      <c r="BA41" s="693"/>
      <c r="BB41" s="693"/>
      <c r="BC41" s="693"/>
      <c r="BD41" s="657"/>
      <c r="BE41" s="657"/>
      <c r="BF41" s="694"/>
      <c r="BG41" s="688"/>
      <c r="BH41" s="689"/>
      <c r="BI41" s="689"/>
      <c r="BJ41" s="689"/>
      <c r="BK41" s="689"/>
      <c r="BL41" s="216"/>
      <c r="BM41" s="695" t="s">
        <v>346</v>
      </c>
      <c r="BN41" s="695"/>
      <c r="BO41" s="695"/>
      <c r="BP41" s="695"/>
      <c r="BQ41" s="695"/>
      <c r="BR41" s="695"/>
      <c r="BS41" s="695"/>
      <c r="BT41" s="695"/>
      <c r="BU41" s="696"/>
      <c r="BV41" s="656">
        <v>291</v>
      </c>
      <c r="BW41" s="693"/>
      <c r="BX41" s="693"/>
      <c r="BY41" s="693"/>
      <c r="BZ41" s="693"/>
      <c r="CA41" s="693"/>
      <c r="CB41" s="697"/>
      <c r="CD41" s="685" t="s">
        <v>347</v>
      </c>
      <c r="CE41" s="682"/>
      <c r="CF41" s="682"/>
      <c r="CG41" s="682"/>
      <c r="CH41" s="682"/>
      <c r="CI41" s="682"/>
      <c r="CJ41" s="682"/>
      <c r="CK41" s="682"/>
      <c r="CL41" s="682"/>
      <c r="CM41" s="682"/>
      <c r="CN41" s="682"/>
      <c r="CO41" s="682"/>
      <c r="CP41" s="682"/>
      <c r="CQ41" s="683"/>
      <c r="CR41" s="641" t="s">
        <v>122</v>
      </c>
      <c r="CS41" s="642"/>
      <c r="CT41" s="642"/>
      <c r="CU41" s="642"/>
      <c r="CV41" s="642"/>
      <c r="CW41" s="642"/>
      <c r="CX41" s="642"/>
      <c r="CY41" s="643"/>
      <c r="CZ41" s="646" t="s">
        <v>122</v>
      </c>
      <c r="DA41" s="675"/>
      <c r="DB41" s="675"/>
      <c r="DC41" s="676"/>
      <c r="DD41" s="649" t="s">
        <v>224</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349</v>
      </c>
      <c r="CE42" s="639"/>
      <c r="CF42" s="639"/>
      <c r="CG42" s="639"/>
      <c r="CH42" s="639"/>
      <c r="CI42" s="639"/>
      <c r="CJ42" s="639"/>
      <c r="CK42" s="639"/>
      <c r="CL42" s="639"/>
      <c r="CM42" s="639"/>
      <c r="CN42" s="639"/>
      <c r="CO42" s="639"/>
      <c r="CP42" s="639"/>
      <c r="CQ42" s="640"/>
      <c r="CR42" s="641">
        <v>610075</v>
      </c>
      <c r="CS42" s="644"/>
      <c r="CT42" s="644"/>
      <c r="CU42" s="644"/>
      <c r="CV42" s="644"/>
      <c r="CW42" s="644"/>
      <c r="CX42" s="644"/>
      <c r="CY42" s="645"/>
      <c r="CZ42" s="646">
        <v>6.5</v>
      </c>
      <c r="DA42" s="647"/>
      <c r="DB42" s="647"/>
      <c r="DC42" s="648"/>
      <c r="DD42" s="649">
        <v>183481</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350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351</v>
      </c>
      <c r="CE43" s="639"/>
      <c r="CF43" s="639"/>
      <c r="CG43" s="639"/>
      <c r="CH43" s="639"/>
      <c r="CI43" s="639"/>
      <c r="CJ43" s="639"/>
      <c r="CK43" s="639"/>
      <c r="CL43" s="639"/>
      <c r="CM43" s="639"/>
      <c r="CN43" s="639"/>
      <c r="CO43" s="639"/>
      <c r="CP43" s="639"/>
      <c r="CQ43" s="640"/>
      <c r="CR43" s="641">
        <v>12420</v>
      </c>
      <c r="CS43" s="642"/>
      <c r="CT43" s="642"/>
      <c r="CU43" s="642"/>
      <c r="CV43" s="642"/>
      <c r="CW43" s="642"/>
      <c r="CX43" s="642"/>
      <c r="CY43" s="643"/>
      <c r="CZ43" s="646">
        <v>0.1</v>
      </c>
      <c r="DA43" s="675"/>
      <c r="DB43" s="675"/>
      <c r="DC43" s="676"/>
      <c r="DD43" s="649">
        <v>12420</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352</v>
      </c>
      <c r="CD44" s="669" t="s">
        <v>303</v>
      </c>
      <c r="CE44" s="670"/>
      <c r="CF44" s="638" t="s">
        <v>353</v>
      </c>
      <c r="CG44" s="639"/>
      <c r="CH44" s="639"/>
      <c r="CI44" s="639"/>
      <c r="CJ44" s="639"/>
      <c r="CK44" s="639"/>
      <c r="CL44" s="639"/>
      <c r="CM44" s="639"/>
      <c r="CN44" s="639"/>
      <c r="CO44" s="639"/>
      <c r="CP44" s="639"/>
      <c r="CQ44" s="640"/>
      <c r="CR44" s="641">
        <v>610075</v>
      </c>
      <c r="CS44" s="644"/>
      <c r="CT44" s="644"/>
      <c r="CU44" s="644"/>
      <c r="CV44" s="644"/>
      <c r="CW44" s="644"/>
      <c r="CX44" s="644"/>
      <c r="CY44" s="645"/>
      <c r="CZ44" s="646">
        <v>6.5</v>
      </c>
      <c r="DA44" s="647"/>
      <c r="DB44" s="647"/>
      <c r="DC44" s="648"/>
      <c r="DD44" s="649">
        <v>183481</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354</v>
      </c>
      <c r="CG45" s="639"/>
      <c r="CH45" s="639"/>
      <c r="CI45" s="639"/>
      <c r="CJ45" s="639"/>
      <c r="CK45" s="639"/>
      <c r="CL45" s="639"/>
      <c r="CM45" s="639"/>
      <c r="CN45" s="639"/>
      <c r="CO45" s="639"/>
      <c r="CP45" s="639"/>
      <c r="CQ45" s="640"/>
      <c r="CR45" s="641">
        <v>324615</v>
      </c>
      <c r="CS45" s="642"/>
      <c r="CT45" s="642"/>
      <c r="CU45" s="642"/>
      <c r="CV45" s="642"/>
      <c r="CW45" s="642"/>
      <c r="CX45" s="642"/>
      <c r="CY45" s="643"/>
      <c r="CZ45" s="646">
        <v>3.5</v>
      </c>
      <c r="DA45" s="675"/>
      <c r="DB45" s="675"/>
      <c r="DC45" s="676"/>
      <c r="DD45" s="649">
        <v>36341</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355</v>
      </c>
      <c r="CG46" s="639"/>
      <c r="CH46" s="639"/>
      <c r="CI46" s="639"/>
      <c r="CJ46" s="639"/>
      <c r="CK46" s="639"/>
      <c r="CL46" s="639"/>
      <c r="CM46" s="639"/>
      <c r="CN46" s="639"/>
      <c r="CO46" s="639"/>
      <c r="CP46" s="639"/>
      <c r="CQ46" s="640"/>
      <c r="CR46" s="641">
        <v>285460</v>
      </c>
      <c r="CS46" s="644"/>
      <c r="CT46" s="644"/>
      <c r="CU46" s="644"/>
      <c r="CV46" s="644"/>
      <c r="CW46" s="644"/>
      <c r="CX46" s="644"/>
      <c r="CY46" s="645"/>
      <c r="CZ46" s="646">
        <v>3.1</v>
      </c>
      <c r="DA46" s="647"/>
      <c r="DB46" s="647"/>
      <c r="DC46" s="648"/>
      <c r="DD46" s="649">
        <v>147140</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356</v>
      </c>
      <c r="CG47" s="639"/>
      <c r="CH47" s="639"/>
      <c r="CI47" s="639"/>
      <c r="CJ47" s="639"/>
      <c r="CK47" s="639"/>
      <c r="CL47" s="639"/>
      <c r="CM47" s="639"/>
      <c r="CN47" s="639"/>
      <c r="CO47" s="639"/>
      <c r="CP47" s="639"/>
      <c r="CQ47" s="640"/>
      <c r="CR47" s="641" t="s">
        <v>122</v>
      </c>
      <c r="CS47" s="642"/>
      <c r="CT47" s="642"/>
      <c r="CU47" s="642"/>
      <c r="CV47" s="642"/>
      <c r="CW47" s="642"/>
      <c r="CX47" s="642"/>
      <c r="CY47" s="643"/>
      <c r="CZ47" s="646" t="s">
        <v>224</v>
      </c>
      <c r="DA47" s="675"/>
      <c r="DB47" s="675"/>
      <c r="DC47" s="676"/>
      <c r="DD47" s="649" t="s">
        <v>224</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357</v>
      </c>
      <c r="CG48" s="639"/>
      <c r="CH48" s="639"/>
      <c r="CI48" s="639"/>
      <c r="CJ48" s="639"/>
      <c r="CK48" s="639"/>
      <c r="CL48" s="639"/>
      <c r="CM48" s="639"/>
      <c r="CN48" s="639"/>
      <c r="CO48" s="639"/>
      <c r="CP48" s="639"/>
      <c r="CQ48" s="640"/>
      <c r="CR48" s="641" t="s">
        <v>358</v>
      </c>
      <c r="CS48" s="644"/>
      <c r="CT48" s="644"/>
      <c r="CU48" s="644"/>
      <c r="CV48" s="644"/>
      <c r="CW48" s="644"/>
      <c r="CX48" s="644"/>
      <c r="CY48" s="645"/>
      <c r="CZ48" s="646" t="s">
        <v>224</v>
      </c>
      <c r="DA48" s="647"/>
      <c r="DB48" s="647"/>
      <c r="DC48" s="648"/>
      <c r="DD48" s="649" t="s">
        <v>224</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359</v>
      </c>
      <c r="CE49" s="654"/>
      <c r="CF49" s="654"/>
      <c r="CG49" s="654"/>
      <c r="CH49" s="654"/>
      <c r="CI49" s="654"/>
      <c r="CJ49" s="654"/>
      <c r="CK49" s="654"/>
      <c r="CL49" s="654"/>
      <c r="CM49" s="654"/>
      <c r="CN49" s="654"/>
      <c r="CO49" s="654"/>
      <c r="CP49" s="654"/>
      <c r="CQ49" s="655"/>
      <c r="CR49" s="656">
        <v>9350333</v>
      </c>
      <c r="CS49" s="657"/>
      <c r="CT49" s="657"/>
      <c r="CU49" s="657"/>
      <c r="CV49" s="657"/>
      <c r="CW49" s="657"/>
      <c r="CX49" s="657"/>
      <c r="CY49" s="658"/>
      <c r="CZ49" s="659">
        <v>100</v>
      </c>
      <c r="DA49" s="660"/>
      <c r="DB49" s="660"/>
      <c r="DC49" s="661"/>
      <c r="DD49" s="662">
        <v>6720929</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HTw3IL5fVgr5FSp5kjPAdLJC2roOxJvfp5o2Wa8vYfdoJwTVH7MJj9+SVFuMB4341QSMYT2Gs44uNKqoYCTGNQ==" saltValue="bEjXScHa/yLwe850DBAXw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BK8" zoomScale="55" zoomScaleNormal="5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360</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361</v>
      </c>
      <c r="DK2" s="1180"/>
      <c r="DL2" s="1180"/>
      <c r="DM2" s="1180"/>
      <c r="DN2" s="1180"/>
      <c r="DO2" s="1181"/>
      <c r="DP2" s="229"/>
      <c r="DQ2" s="1179" t="s">
        <v>362</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363</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364</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365</v>
      </c>
      <c r="B5" s="1065"/>
      <c r="C5" s="1065"/>
      <c r="D5" s="1065"/>
      <c r="E5" s="1065"/>
      <c r="F5" s="1065"/>
      <c r="G5" s="1065"/>
      <c r="H5" s="1065"/>
      <c r="I5" s="1065"/>
      <c r="J5" s="1065"/>
      <c r="K5" s="1065"/>
      <c r="L5" s="1065"/>
      <c r="M5" s="1065"/>
      <c r="N5" s="1065"/>
      <c r="O5" s="1065"/>
      <c r="P5" s="1066"/>
      <c r="Q5" s="1070" t="s">
        <v>366</v>
      </c>
      <c r="R5" s="1071"/>
      <c r="S5" s="1071"/>
      <c r="T5" s="1071"/>
      <c r="U5" s="1072"/>
      <c r="V5" s="1070" t="s">
        <v>367</v>
      </c>
      <c r="W5" s="1071"/>
      <c r="X5" s="1071"/>
      <c r="Y5" s="1071"/>
      <c r="Z5" s="1072"/>
      <c r="AA5" s="1070" t="s">
        <v>368</v>
      </c>
      <c r="AB5" s="1071"/>
      <c r="AC5" s="1071"/>
      <c r="AD5" s="1071"/>
      <c r="AE5" s="1071"/>
      <c r="AF5" s="1182" t="s">
        <v>369</v>
      </c>
      <c r="AG5" s="1071"/>
      <c r="AH5" s="1071"/>
      <c r="AI5" s="1071"/>
      <c r="AJ5" s="1086"/>
      <c r="AK5" s="1071" t="s">
        <v>370</v>
      </c>
      <c r="AL5" s="1071"/>
      <c r="AM5" s="1071"/>
      <c r="AN5" s="1071"/>
      <c r="AO5" s="1072"/>
      <c r="AP5" s="1070" t="s">
        <v>371</v>
      </c>
      <c r="AQ5" s="1071"/>
      <c r="AR5" s="1071"/>
      <c r="AS5" s="1071"/>
      <c r="AT5" s="1072"/>
      <c r="AU5" s="1070" t="s">
        <v>372</v>
      </c>
      <c r="AV5" s="1071"/>
      <c r="AW5" s="1071"/>
      <c r="AX5" s="1071"/>
      <c r="AY5" s="1086"/>
      <c r="AZ5" s="236"/>
      <c r="BA5" s="236"/>
      <c r="BB5" s="236"/>
      <c r="BC5" s="236"/>
      <c r="BD5" s="236"/>
      <c r="BE5" s="237"/>
      <c r="BF5" s="237"/>
      <c r="BG5" s="237"/>
      <c r="BH5" s="237"/>
      <c r="BI5" s="237"/>
      <c r="BJ5" s="237"/>
      <c r="BK5" s="237"/>
      <c r="BL5" s="237"/>
      <c r="BM5" s="237"/>
      <c r="BN5" s="237"/>
      <c r="BO5" s="237"/>
      <c r="BP5" s="237"/>
      <c r="BQ5" s="1064" t="s">
        <v>373</v>
      </c>
      <c r="BR5" s="1065"/>
      <c r="BS5" s="1065"/>
      <c r="BT5" s="1065"/>
      <c r="BU5" s="1065"/>
      <c r="BV5" s="1065"/>
      <c r="BW5" s="1065"/>
      <c r="BX5" s="1065"/>
      <c r="BY5" s="1065"/>
      <c r="BZ5" s="1065"/>
      <c r="CA5" s="1065"/>
      <c r="CB5" s="1065"/>
      <c r="CC5" s="1065"/>
      <c r="CD5" s="1065"/>
      <c r="CE5" s="1065"/>
      <c r="CF5" s="1065"/>
      <c r="CG5" s="1066"/>
      <c r="CH5" s="1070" t="s">
        <v>374</v>
      </c>
      <c r="CI5" s="1071"/>
      <c r="CJ5" s="1071"/>
      <c r="CK5" s="1071"/>
      <c r="CL5" s="1072"/>
      <c r="CM5" s="1070" t="s">
        <v>375</v>
      </c>
      <c r="CN5" s="1071"/>
      <c r="CO5" s="1071"/>
      <c r="CP5" s="1071"/>
      <c r="CQ5" s="1072"/>
      <c r="CR5" s="1070" t="s">
        <v>376</v>
      </c>
      <c r="CS5" s="1071"/>
      <c r="CT5" s="1071"/>
      <c r="CU5" s="1071"/>
      <c r="CV5" s="1072"/>
      <c r="CW5" s="1070" t="s">
        <v>377</v>
      </c>
      <c r="CX5" s="1071"/>
      <c r="CY5" s="1071"/>
      <c r="CZ5" s="1071"/>
      <c r="DA5" s="1072"/>
      <c r="DB5" s="1070" t="s">
        <v>378</v>
      </c>
      <c r="DC5" s="1071"/>
      <c r="DD5" s="1071"/>
      <c r="DE5" s="1071"/>
      <c r="DF5" s="1072"/>
      <c r="DG5" s="1167" t="s">
        <v>379</v>
      </c>
      <c r="DH5" s="1168"/>
      <c r="DI5" s="1168"/>
      <c r="DJ5" s="1168"/>
      <c r="DK5" s="1169"/>
      <c r="DL5" s="1167" t="s">
        <v>380</v>
      </c>
      <c r="DM5" s="1168"/>
      <c r="DN5" s="1168"/>
      <c r="DO5" s="1168"/>
      <c r="DP5" s="1169"/>
      <c r="DQ5" s="1070" t="s">
        <v>381</v>
      </c>
      <c r="DR5" s="1071"/>
      <c r="DS5" s="1071"/>
      <c r="DT5" s="1071"/>
      <c r="DU5" s="1072"/>
      <c r="DV5" s="1070" t="s">
        <v>372</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382</v>
      </c>
      <c r="C7" s="1120"/>
      <c r="D7" s="1120"/>
      <c r="E7" s="1120"/>
      <c r="F7" s="1120"/>
      <c r="G7" s="1120"/>
      <c r="H7" s="1120"/>
      <c r="I7" s="1120"/>
      <c r="J7" s="1120"/>
      <c r="K7" s="1120"/>
      <c r="L7" s="1120"/>
      <c r="M7" s="1120"/>
      <c r="N7" s="1120"/>
      <c r="O7" s="1120"/>
      <c r="P7" s="1121"/>
      <c r="Q7" s="1173">
        <v>10098</v>
      </c>
      <c r="R7" s="1174"/>
      <c r="S7" s="1174"/>
      <c r="T7" s="1174"/>
      <c r="U7" s="1174"/>
      <c r="V7" s="1174">
        <v>9350</v>
      </c>
      <c r="W7" s="1174"/>
      <c r="X7" s="1174"/>
      <c r="Y7" s="1174"/>
      <c r="Z7" s="1174"/>
      <c r="AA7" s="1174">
        <v>748</v>
      </c>
      <c r="AB7" s="1174"/>
      <c r="AC7" s="1174"/>
      <c r="AD7" s="1174"/>
      <c r="AE7" s="1175"/>
      <c r="AF7" s="1176">
        <v>680</v>
      </c>
      <c r="AG7" s="1177"/>
      <c r="AH7" s="1177"/>
      <c r="AI7" s="1177"/>
      <c r="AJ7" s="1178"/>
      <c r="AK7" s="1160" t="s">
        <v>505</v>
      </c>
      <c r="AL7" s="1161"/>
      <c r="AM7" s="1161"/>
      <c r="AN7" s="1161"/>
      <c r="AO7" s="1161"/>
      <c r="AP7" s="1161">
        <v>8176</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577</v>
      </c>
      <c r="BT7" s="1165"/>
      <c r="BU7" s="1165"/>
      <c r="BV7" s="1165"/>
      <c r="BW7" s="1165"/>
      <c r="BX7" s="1165"/>
      <c r="BY7" s="1165"/>
      <c r="BZ7" s="1165"/>
      <c r="CA7" s="1165"/>
      <c r="CB7" s="1165"/>
      <c r="CC7" s="1165"/>
      <c r="CD7" s="1165"/>
      <c r="CE7" s="1165"/>
      <c r="CF7" s="1165"/>
      <c r="CG7" s="1166"/>
      <c r="CH7" s="1157">
        <v>0</v>
      </c>
      <c r="CI7" s="1158"/>
      <c r="CJ7" s="1158"/>
      <c r="CK7" s="1158"/>
      <c r="CL7" s="1159"/>
      <c r="CM7" s="1157">
        <v>1363</v>
      </c>
      <c r="CN7" s="1158"/>
      <c r="CO7" s="1158"/>
      <c r="CP7" s="1158"/>
      <c r="CQ7" s="1159"/>
      <c r="CR7" s="1157">
        <v>5</v>
      </c>
      <c r="CS7" s="1158"/>
      <c r="CT7" s="1158"/>
      <c r="CU7" s="1158"/>
      <c r="CV7" s="1159"/>
      <c r="CW7" s="1157" t="s">
        <v>578</v>
      </c>
      <c r="CX7" s="1158"/>
      <c r="CY7" s="1158"/>
      <c r="CZ7" s="1158"/>
      <c r="DA7" s="1159"/>
      <c r="DB7" s="1157" t="s">
        <v>578</v>
      </c>
      <c r="DC7" s="1158"/>
      <c r="DD7" s="1158"/>
      <c r="DE7" s="1158"/>
      <c r="DF7" s="1159"/>
      <c r="DG7" s="1157" t="s">
        <v>578</v>
      </c>
      <c r="DH7" s="1158"/>
      <c r="DI7" s="1158"/>
      <c r="DJ7" s="1158"/>
      <c r="DK7" s="1159"/>
      <c r="DL7" s="1157" t="s">
        <v>578</v>
      </c>
      <c r="DM7" s="1158"/>
      <c r="DN7" s="1158"/>
      <c r="DO7" s="1158"/>
      <c r="DP7" s="1159"/>
      <c r="DQ7" s="1157" t="s">
        <v>578</v>
      </c>
      <c r="DR7" s="1158"/>
      <c r="DS7" s="1158"/>
      <c r="DT7" s="1158"/>
      <c r="DU7" s="1159"/>
      <c r="DV7" s="1184"/>
      <c r="DW7" s="1185"/>
      <c r="DX7" s="1185"/>
      <c r="DY7" s="1185"/>
      <c r="DZ7" s="1186"/>
      <c r="EA7" s="234"/>
    </row>
    <row r="8" spans="1:131" s="235" customFormat="1" ht="26.25" customHeight="1">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579</v>
      </c>
      <c r="BT8" s="1084"/>
      <c r="BU8" s="1084"/>
      <c r="BV8" s="1084"/>
      <c r="BW8" s="1084"/>
      <c r="BX8" s="1084"/>
      <c r="BY8" s="1084"/>
      <c r="BZ8" s="1084"/>
      <c r="CA8" s="1084"/>
      <c r="CB8" s="1084"/>
      <c r="CC8" s="1084"/>
      <c r="CD8" s="1084"/>
      <c r="CE8" s="1084"/>
      <c r="CF8" s="1084"/>
      <c r="CG8" s="1085"/>
      <c r="CH8" s="1058">
        <v>0</v>
      </c>
      <c r="CI8" s="1059"/>
      <c r="CJ8" s="1059"/>
      <c r="CK8" s="1059"/>
      <c r="CL8" s="1060"/>
      <c r="CM8" s="1058">
        <v>59</v>
      </c>
      <c r="CN8" s="1059"/>
      <c r="CO8" s="1059"/>
      <c r="CP8" s="1059"/>
      <c r="CQ8" s="1060"/>
      <c r="CR8" s="1058">
        <v>30</v>
      </c>
      <c r="CS8" s="1059"/>
      <c r="CT8" s="1059"/>
      <c r="CU8" s="1059"/>
      <c r="CV8" s="1060"/>
      <c r="CW8" s="1058">
        <v>16</v>
      </c>
      <c r="CX8" s="1059"/>
      <c r="CY8" s="1059"/>
      <c r="CZ8" s="1059"/>
      <c r="DA8" s="1060"/>
      <c r="DB8" s="1058" t="s">
        <v>578</v>
      </c>
      <c r="DC8" s="1059"/>
      <c r="DD8" s="1059"/>
      <c r="DE8" s="1059"/>
      <c r="DF8" s="1060"/>
      <c r="DG8" s="1058" t="s">
        <v>578</v>
      </c>
      <c r="DH8" s="1059"/>
      <c r="DI8" s="1059"/>
      <c r="DJ8" s="1059"/>
      <c r="DK8" s="1060"/>
      <c r="DL8" s="1058" t="s">
        <v>578</v>
      </c>
      <c r="DM8" s="1059"/>
      <c r="DN8" s="1059"/>
      <c r="DO8" s="1059"/>
      <c r="DP8" s="1060"/>
      <c r="DQ8" s="1058" t="s">
        <v>578</v>
      </c>
      <c r="DR8" s="1059"/>
      <c r="DS8" s="1059"/>
      <c r="DT8" s="1059"/>
      <c r="DU8" s="1060"/>
      <c r="DV8" s="1061"/>
      <c r="DW8" s="1062"/>
      <c r="DX8" s="1062"/>
      <c r="DY8" s="1062"/>
      <c r="DZ8" s="1063"/>
      <c r="EA8" s="234"/>
    </row>
    <row r="9" spans="1:131" s="235" customFormat="1" ht="26.25" customHeight="1">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383</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384</v>
      </c>
      <c r="B23" s="1013" t="s">
        <v>385</v>
      </c>
      <c r="C23" s="1014"/>
      <c r="D23" s="1014"/>
      <c r="E23" s="1014"/>
      <c r="F23" s="1014"/>
      <c r="G23" s="1014"/>
      <c r="H23" s="1014"/>
      <c r="I23" s="1014"/>
      <c r="J23" s="1014"/>
      <c r="K23" s="1014"/>
      <c r="L23" s="1014"/>
      <c r="M23" s="1014"/>
      <c r="N23" s="1014"/>
      <c r="O23" s="1014"/>
      <c r="P23" s="1015"/>
      <c r="Q23" s="1137">
        <v>10098</v>
      </c>
      <c r="R23" s="1138"/>
      <c r="S23" s="1138"/>
      <c r="T23" s="1138"/>
      <c r="U23" s="1138"/>
      <c r="V23" s="1138">
        <v>9350</v>
      </c>
      <c r="W23" s="1138"/>
      <c r="X23" s="1138"/>
      <c r="Y23" s="1138"/>
      <c r="Z23" s="1138"/>
      <c r="AA23" s="1138">
        <v>748</v>
      </c>
      <c r="AB23" s="1138"/>
      <c r="AC23" s="1138"/>
      <c r="AD23" s="1138"/>
      <c r="AE23" s="1139"/>
      <c r="AF23" s="1140">
        <v>680</v>
      </c>
      <c r="AG23" s="1138"/>
      <c r="AH23" s="1138"/>
      <c r="AI23" s="1138"/>
      <c r="AJ23" s="1141"/>
      <c r="AK23" s="1142"/>
      <c r="AL23" s="1143"/>
      <c r="AM23" s="1143"/>
      <c r="AN23" s="1143"/>
      <c r="AO23" s="1143"/>
      <c r="AP23" s="1138">
        <v>8176</v>
      </c>
      <c r="AQ23" s="1138"/>
      <c r="AR23" s="1138"/>
      <c r="AS23" s="1138"/>
      <c r="AT23" s="1138"/>
      <c r="AU23" s="1144"/>
      <c r="AV23" s="1144"/>
      <c r="AW23" s="1144"/>
      <c r="AX23" s="1144"/>
      <c r="AY23" s="1145"/>
      <c r="AZ23" s="1134" t="s">
        <v>122</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386</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387</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365</v>
      </c>
      <c r="B26" s="1065"/>
      <c r="C26" s="1065"/>
      <c r="D26" s="1065"/>
      <c r="E26" s="1065"/>
      <c r="F26" s="1065"/>
      <c r="G26" s="1065"/>
      <c r="H26" s="1065"/>
      <c r="I26" s="1065"/>
      <c r="J26" s="1065"/>
      <c r="K26" s="1065"/>
      <c r="L26" s="1065"/>
      <c r="M26" s="1065"/>
      <c r="N26" s="1065"/>
      <c r="O26" s="1065"/>
      <c r="P26" s="1066"/>
      <c r="Q26" s="1070" t="s">
        <v>388</v>
      </c>
      <c r="R26" s="1071"/>
      <c r="S26" s="1071"/>
      <c r="T26" s="1071"/>
      <c r="U26" s="1072"/>
      <c r="V26" s="1070" t="s">
        <v>389</v>
      </c>
      <c r="W26" s="1071"/>
      <c r="X26" s="1071"/>
      <c r="Y26" s="1071"/>
      <c r="Z26" s="1072"/>
      <c r="AA26" s="1070" t="s">
        <v>390</v>
      </c>
      <c r="AB26" s="1071"/>
      <c r="AC26" s="1071"/>
      <c r="AD26" s="1071"/>
      <c r="AE26" s="1071"/>
      <c r="AF26" s="1128" t="s">
        <v>391</v>
      </c>
      <c r="AG26" s="1077"/>
      <c r="AH26" s="1077"/>
      <c r="AI26" s="1077"/>
      <c r="AJ26" s="1129"/>
      <c r="AK26" s="1071" t="s">
        <v>392</v>
      </c>
      <c r="AL26" s="1071"/>
      <c r="AM26" s="1071"/>
      <c r="AN26" s="1071"/>
      <c r="AO26" s="1072"/>
      <c r="AP26" s="1070" t="s">
        <v>393</v>
      </c>
      <c r="AQ26" s="1071"/>
      <c r="AR26" s="1071"/>
      <c r="AS26" s="1071"/>
      <c r="AT26" s="1072"/>
      <c r="AU26" s="1070" t="s">
        <v>394</v>
      </c>
      <c r="AV26" s="1071"/>
      <c r="AW26" s="1071"/>
      <c r="AX26" s="1071"/>
      <c r="AY26" s="1072"/>
      <c r="AZ26" s="1070" t="s">
        <v>395</v>
      </c>
      <c r="BA26" s="1071"/>
      <c r="BB26" s="1071"/>
      <c r="BC26" s="1071"/>
      <c r="BD26" s="1072"/>
      <c r="BE26" s="1070" t="s">
        <v>372</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396</v>
      </c>
      <c r="C28" s="1120"/>
      <c r="D28" s="1120"/>
      <c r="E28" s="1120"/>
      <c r="F28" s="1120"/>
      <c r="G28" s="1120"/>
      <c r="H28" s="1120"/>
      <c r="I28" s="1120"/>
      <c r="J28" s="1120"/>
      <c r="K28" s="1120"/>
      <c r="L28" s="1120"/>
      <c r="M28" s="1120"/>
      <c r="N28" s="1120"/>
      <c r="O28" s="1120"/>
      <c r="P28" s="1121"/>
      <c r="Q28" s="1122">
        <v>4164</v>
      </c>
      <c r="R28" s="1123"/>
      <c r="S28" s="1123"/>
      <c r="T28" s="1123"/>
      <c r="U28" s="1123"/>
      <c r="V28" s="1123">
        <v>3877</v>
      </c>
      <c r="W28" s="1123"/>
      <c r="X28" s="1123"/>
      <c r="Y28" s="1123"/>
      <c r="Z28" s="1123"/>
      <c r="AA28" s="1123">
        <v>287</v>
      </c>
      <c r="AB28" s="1123"/>
      <c r="AC28" s="1123"/>
      <c r="AD28" s="1123"/>
      <c r="AE28" s="1124"/>
      <c r="AF28" s="1125">
        <v>287</v>
      </c>
      <c r="AG28" s="1123"/>
      <c r="AH28" s="1123"/>
      <c r="AI28" s="1123"/>
      <c r="AJ28" s="1126"/>
      <c r="AK28" s="1127">
        <v>207</v>
      </c>
      <c r="AL28" s="1115"/>
      <c r="AM28" s="1115"/>
      <c r="AN28" s="1115"/>
      <c r="AO28" s="1115"/>
      <c r="AP28" s="1115" t="s">
        <v>505</v>
      </c>
      <c r="AQ28" s="1115"/>
      <c r="AR28" s="1115"/>
      <c r="AS28" s="1115"/>
      <c r="AT28" s="1115"/>
      <c r="AU28" s="1115" t="s">
        <v>505</v>
      </c>
      <c r="AV28" s="1115"/>
      <c r="AW28" s="1115"/>
      <c r="AX28" s="1115"/>
      <c r="AY28" s="1115"/>
      <c r="AZ28" s="1116" t="s">
        <v>505</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397</v>
      </c>
      <c r="C29" s="1107"/>
      <c r="D29" s="1107"/>
      <c r="E29" s="1107"/>
      <c r="F29" s="1107"/>
      <c r="G29" s="1107"/>
      <c r="H29" s="1107"/>
      <c r="I29" s="1107"/>
      <c r="J29" s="1107"/>
      <c r="K29" s="1107"/>
      <c r="L29" s="1107"/>
      <c r="M29" s="1107"/>
      <c r="N29" s="1107"/>
      <c r="O29" s="1107"/>
      <c r="P29" s="1108"/>
      <c r="Q29" s="1112">
        <v>1796</v>
      </c>
      <c r="R29" s="1113"/>
      <c r="S29" s="1113"/>
      <c r="T29" s="1113"/>
      <c r="U29" s="1113"/>
      <c r="V29" s="1113">
        <v>1708</v>
      </c>
      <c r="W29" s="1113"/>
      <c r="X29" s="1113"/>
      <c r="Y29" s="1113"/>
      <c r="Z29" s="1113"/>
      <c r="AA29" s="1113">
        <v>88</v>
      </c>
      <c r="AB29" s="1113"/>
      <c r="AC29" s="1113"/>
      <c r="AD29" s="1113"/>
      <c r="AE29" s="1114"/>
      <c r="AF29" s="1088">
        <v>88</v>
      </c>
      <c r="AG29" s="1089"/>
      <c r="AH29" s="1089"/>
      <c r="AI29" s="1089"/>
      <c r="AJ29" s="1090"/>
      <c r="AK29" s="1049">
        <v>284</v>
      </c>
      <c r="AL29" s="1040"/>
      <c r="AM29" s="1040"/>
      <c r="AN29" s="1040"/>
      <c r="AO29" s="1040"/>
      <c r="AP29" s="1040" t="s">
        <v>505</v>
      </c>
      <c r="AQ29" s="1040"/>
      <c r="AR29" s="1040"/>
      <c r="AS29" s="1040"/>
      <c r="AT29" s="1040"/>
      <c r="AU29" s="1040" t="s">
        <v>505</v>
      </c>
      <c r="AV29" s="1040"/>
      <c r="AW29" s="1040"/>
      <c r="AX29" s="1040"/>
      <c r="AY29" s="1040"/>
      <c r="AZ29" s="1111" t="s">
        <v>505</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398</v>
      </c>
      <c r="C30" s="1107"/>
      <c r="D30" s="1107"/>
      <c r="E30" s="1107"/>
      <c r="F30" s="1107"/>
      <c r="G30" s="1107"/>
      <c r="H30" s="1107"/>
      <c r="I30" s="1107"/>
      <c r="J30" s="1107"/>
      <c r="K30" s="1107"/>
      <c r="L30" s="1107"/>
      <c r="M30" s="1107"/>
      <c r="N30" s="1107"/>
      <c r="O30" s="1107"/>
      <c r="P30" s="1108"/>
      <c r="Q30" s="1112">
        <v>251</v>
      </c>
      <c r="R30" s="1113"/>
      <c r="S30" s="1113"/>
      <c r="T30" s="1113"/>
      <c r="U30" s="1113"/>
      <c r="V30" s="1113">
        <v>249</v>
      </c>
      <c r="W30" s="1113"/>
      <c r="X30" s="1113"/>
      <c r="Y30" s="1113"/>
      <c r="Z30" s="1113"/>
      <c r="AA30" s="1113">
        <v>2</v>
      </c>
      <c r="AB30" s="1113"/>
      <c r="AC30" s="1113"/>
      <c r="AD30" s="1113"/>
      <c r="AE30" s="1114"/>
      <c r="AF30" s="1088">
        <v>2</v>
      </c>
      <c r="AG30" s="1089"/>
      <c r="AH30" s="1089"/>
      <c r="AI30" s="1089"/>
      <c r="AJ30" s="1090"/>
      <c r="AK30" s="1049">
        <v>69</v>
      </c>
      <c r="AL30" s="1040"/>
      <c r="AM30" s="1040"/>
      <c r="AN30" s="1040"/>
      <c r="AO30" s="1040"/>
      <c r="AP30" s="1040" t="s">
        <v>505</v>
      </c>
      <c r="AQ30" s="1040"/>
      <c r="AR30" s="1040"/>
      <c r="AS30" s="1040"/>
      <c r="AT30" s="1040"/>
      <c r="AU30" s="1040" t="s">
        <v>505</v>
      </c>
      <c r="AV30" s="1040"/>
      <c r="AW30" s="1040"/>
      <c r="AX30" s="1040"/>
      <c r="AY30" s="1040"/>
      <c r="AZ30" s="1111" t="s">
        <v>505</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399</v>
      </c>
      <c r="C31" s="1107"/>
      <c r="D31" s="1107"/>
      <c r="E31" s="1107"/>
      <c r="F31" s="1107"/>
      <c r="G31" s="1107"/>
      <c r="H31" s="1107"/>
      <c r="I31" s="1107"/>
      <c r="J31" s="1107"/>
      <c r="K31" s="1107"/>
      <c r="L31" s="1107"/>
      <c r="M31" s="1107"/>
      <c r="N31" s="1107"/>
      <c r="O31" s="1107"/>
      <c r="P31" s="1108"/>
      <c r="Q31" s="1112">
        <v>534</v>
      </c>
      <c r="R31" s="1113"/>
      <c r="S31" s="1113"/>
      <c r="T31" s="1113"/>
      <c r="U31" s="1113"/>
      <c r="V31" s="1113">
        <v>452</v>
      </c>
      <c r="W31" s="1113"/>
      <c r="X31" s="1113"/>
      <c r="Y31" s="1113"/>
      <c r="Z31" s="1113"/>
      <c r="AA31" s="1113">
        <v>83</v>
      </c>
      <c r="AB31" s="1113"/>
      <c r="AC31" s="1113"/>
      <c r="AD31" s="1113"/>
      <c r="AE31" s="1114"/>
      <c r="AF31" s="1088">
        <v>338</v>
      </c>
      <c r="AG31" s="1089"/>
      <c r="AH31" s="1089"/>
      <c r="AI31" s="1089"/>
      <c r="AJ31" s="1090"/>
      <c r="AK31" s="1049">
        <v>11</v>
      </c>
      <c r="AL31" s="1040"/>
      <c r="AM31" s="1040"/>
      <c r="AN31" s="1040"/>
      <c r="AO31" s="1040"/>
      <c r="AP31" s="1040">
        <v>2095</v>
      </c>
      <c r="AQ31" s="1040"/>
      <c r="AR31" s="1040"/>
      <c r="AS31" s="1040"/>
      <c r="AT31" s="1040"/>
      <c r="AU31" s="1040">
        <v>96</v>
      </c>
      <c r="AV31" s="1040"/>
      <c r="AW31" s="1040"/>
      <c r="AX31" s="1040"/>
      <c r="AY31" s="1040"/>
      <c r="AZ31" s="1111" t="s">
        <v>505</v>
      </c>
      <c r="BA31" s="1111"/>
      <c r="BB31" s="1111"/>
      <c r="BC31" s="1111"/>
      <c r="BD31" s="1111"/>
      <c r="BE31" s="1101" t="s">
        <v>400</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401</v>
      </c>
      <c r="C32" s="1107"/>
      <c r="D32" s="1107"/>
      <c r="E32" s="1107"/>
      <c r="F32" s="1107"/>
      <c r="G32" s="1107"/>
      <c r="H32" s="1107"/>
      <c r="I32" s="1107"/>
      <c r="J32" s="1107"/>
      <c r="K32" s="1107"/>
      <c r="L32" s="1107"/>
      <c r="M32" s="1107"/>
      <c r="N32" s="1107"/>
      <c r="O32" s="1107"/>
      <c r="P32" s="1108"/>
      <c r="Q32" s="1112">
        <v>233</v>
      </c>
      <c r="R32" s="1113"/>
      <c r="S32" s="1113"/>
      <c r="T32" s="1113"/>
      <c r="U32" s="1113"/>
      <c r="V32" s="1113">
        <v>209</v>
      </c>
      <c r="W32" s="1113"/>
      <c r="X32" s="1113"/>
      <c r="Y32" s="1113"/>
      <c r="Z32" s="1113"/>
      <c r="AA32" s="1113">
        <v>24</v>
      </c>
      <c r="AB32" s="1113"/>
      <c r="AC32" s="1113"/>
      <c r="AD32" s="1113"/>
      <c r="AE32" s="1114"/>
      <c r="AF32" s="1088">
        <v>82</v>
      </c>
      <c r="AG32" s="1089"/>
      <c r="AH32" s="1089"/>
      <c r="AI32" s="1089"/>
      <c r="AJ32" s="1090"/>
      <c r="AK32" s="1049">
        <v>112</v>
      </c>
      <c r="AL32" s="1040"/>
      <c r="AM32" s="1040"/>
      <c r="AN32" s="1040"/>
      <c r="AO32" s="1040"/>
      <c r="AP32" s="1040">
        <v>2550</v>
      </c>
      <c r="AQ32" s="1040"/>
      <c r="AR32" s="1040"/>
      <c r="AS32" s="1040"/>
      <c r="AT32" s="1040"/>
      <c r="AU32" s="1040">
        <v>2379</v>
      </c>
      <c r="AV32" s="1040"/>
      <c r="AW32" s="1040"/>
      <c r="AX32" s="1040"/>
      <c r="AY32" s="1040"/>
      <c r="AZ32" s="1111" t="s">
        <v>505</v>
      </c>
      <c r="BA32" s="1111"/>
      <c r="BB32" s="1111"/>
      <c r="BC32" s="1111"/>
      <c r="BD32" s="1111"/>
      <c r="BE32" s="1101" t="s">
        <v>400</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402</v>
      </c>
      <c r="C33" s="1107"/>
      <c r="D33" s="1107"/>
      <c r="E33" s="1107"/>
      <c r="F33" s="1107"/>
      <c r="G33" s="1107"/>
      <c r="H33" s="1107"/>
      <c r="I33" s="1107"/>
      <c r="J33" s="1107"/>
      <c r="K33" s="1107"/>
      <c r="L33" s="1107"/>
      <c r="M33" s="1107"/>
      <c r="N33" s="1107"/>
      <c r="O33" s="1107"/>
      <c r="P33" s="1108"/>
      <c r="Q33" s="1112">
        <v>13</v>
      </c>
      <c r="R33" s="1113"/>
      <c r="S33" s="1113"/>
      <c r="T33" s="1113"/>
      <c r="U33" s="1113"/>
      <c r="V33" s="1113">
        <v>12</v>
      </c>
      <c r="W33" s="1113"/>
      <c r="X33" s="1113"/>
      <c r="Y33" s="1113"/>
      <c r="Z33" s="1113"/>
      <c r="AA33" s="1113">
        <v>1</v>
      </c>
      <c r="AB33" s="1113"/>
      <c r="AC33" s="1113"/>
      <c r="AD33" s="1113"/>
      <c r="AE33" s="1114"/>
      <c r="AF33" s="1088">
        <v>1</v>
      </c>
      <c r="AG33" s="1089"/>
      <c r="AH33" s="1089"/>
      <c r="AI33" s="1089"/>
      <c r="AJ33" s="1090"/>
      <c r="AK33" s="1049">
        <v>9</v>
      </c>
      <c r="AL33" s="1040"/>
      <c r="AM33" s="1040"/>
      <c r="AN33" s="1040"/>
      <c r="AO33" s="1040"/>
      <c r="AP33" s="1040">
        <v>66</v>
      </c>
      <c r="AQ33" s="1040"/>
      <c r="AR33" s="1040"/>
      <c r="AS33" s="1040"/>
      <c r="AT33" s="1040"/>
      <c r="AU33" s="1040">
        <v>66</v>
      </c>
      <c r="AV33" s="1040"/>
      <c r="AW33" s="1040"/>
      <c r="AX33" s="1040"/>
      <c r="AY33" s="1040"/>
      <c r="AZ33" s="1111" t="s">
        <v>505</v>
      </c>
      <c r="BA33" s="1111"/>
      <c r="BB33" s="1111"/>
      <c r="BC33" s="1111"/>
      <c r="BD33" s="1111"/>
      <c r="BE33" s="1101" t="s">
        <v>403</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404</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384</v>
      </c>
      <c r="B63" s="1013" t="s">
        <v>405</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798</v>
      </c>
      <c r="AG63" s="1028"/>
      <c r="AH63" s="1028"/>
      <c r="AI63" s="1028"/>
      <c r="AJ63" s="1099"/>
      <c r="AK63" s="1100"/>
      <c r="AL63" s="1032"/>
      <c r="AM63" s="1032"/>
      <c r="AN63" s="1032"/>
      <c r="AO63" s="1032"/>
      <c r="AP63" s="1028"/>
      <c r="AQ63" s="1028"/>
      <c r="AR63" s="1028"/>
      <c r="AS63" s="1028"/>
      <c r="AT63" s="1028"/>
      <c r="AU63" s="1028"/>
      <c r="AV63" s="1028"/>
      <c r="AW63" s="1028"/>
      <c r="AX63" s="1028"/>
      <c r="AY63" s="1028"/>
      <c r="AZ63" s="1094"/>
      <c r="BA63" s="1094"/>
      <c r="BB63" s="1094"/>
      <c r="BC63" s="1094"/>
      <c r="BD63" s="1094"/>
      <c r="BE63" s="1029"/>
      <c r="BF63" s="1029"/>
      <c r="BG63" s="1029"/>
      <c r="BH63" s="1029"/>
      <c r="BI63" s="1030"/>
      <c r="BJ63" s="1095" t="s">
        <v>406</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408</v>
      </c>
      <c r="B66" s="1065"/>
      <c r="C66" s="1065"/>
      <c r="D66" s="1065"/>
      <c r="E66" s="1065"/>
      <c r="F66" s="1065"/>
      <c r="G66" s="1065"/>
      <c r="H66" s="1065"/>
      <c r="I66" s="1065"/>
      <c r="J66" s="1065"/>
      <c r="K66" s="1065"/>
      <c r="L66" s="1065"/>
      <c r="M66" s="1065"/>
      <c r="N66" s="1065"/>
      <c r="O66" s="1065"/>
      <c r="P66" s="1066"/>
      <c r="Q66" s="1070" t="s">
        <v>388</v>
      </c>
      <c r="R66" s="1071"/>
      <c r="S66" s="1071"/>
      <c r="T66" s="1071"/>
      <c r="U66" s="1072"/>
      <c r="V66" s="1070" t="s">
        <v>409</v>
      </c>
      <c r="W66" s="1071"/>
      <c r="X66" s="1071"/>
      <c r="Y66" s="1071"/>
      <c r="Z66" s="1072"/>
      <c r="AA66" s="1070" t="s">
        <v>390</v>
      </c>
      <c r="AB66" s="1071"/>
      <c r="AC66" s="1071"/>
      <c r="AD66" s="1071"/>
      <c r="AE66" s="1072"/>
      <c r="AF66" s="1076" t="s">
        <v>391</v>
      </c>
      <c r="AG66" s="1077"/>
      <c r="AH66" s="1077"/>
      <c r="AI66" s="1077"/>
      <c r="AJ66" s="1078"/>
      <c r="AK66" s="1070" t="s">
        <v>392</v>
      </c>
      <c r="AL66" s="1065"/>
      <c r="AM66" s="1065"/>
      <c r="AN66" s="1065"/>
      <c r="AO66" s="1066"/>
      <c r="AP66" s="1070" t="s">
        <v>393</v>
      </c>
      <c r="AQ66" s="1071"/>
      <c r="AR66" s="1071"/>
      <c r="AS66" s="1071"/>
      <c r="AT66" s="1072"/>
      <c r="AU66" s="1070" t="s">
        <v>410</v>
      </c>
      <c r="AV66" s="1071"/>
      <c r="AW66" s="1071"/>
      <c r="AX66" s="1071"/>
      <c r="AY66" s="1072"/>
      <c r="AZ66" s="1070" t="s">
        <v>372</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569</v>
      </c>
      <c r="C68" s="1055"/>
      <c r="D68" s="1055"/>
      <c r="E68" s="1055"/>
      <c r="F68" s="1055"/>
      <c r="G68" s="1055"/>
      <c r="H68" s="1055"/>
      <c r="I68" s="1055"/>
      <c r="J68" s="1055"/>
      <c r="K68" s="1055"/>
      <c r="L68" s="1055"/>
      <c r="M68" s="1055"/>
      <c r="N68" s="1055"/>
      <c r="O68" s="1055"/>
      <c r="P68" s="1056"/>
      <c r="Q68" s="1057">
        <v>4131</v>
      </c>
      <c r="R68" s="1051"/>
      <c r="S68" s="1051"/>
      <c r="T68" s="1051"/>
      <c r="U68" s="1051"/>
      <c r="V68" s="1051">
        <v>3826</v>
      </c>
      <c r="W68" s="1051"/>
      <c r="X68" s="1051"/>
      <c r="Y68" s="1051"/>
      <c r="Z68" s="1051"/>
      <c r="AA68" s="1051">
        <v>306</v>
      </c>
      <c r="AB68" s="1051"/>
      <c r="AC68" s="1051"/>
      <c r="AD68" s="1051"/>
      <c r="AE68" s="1051"/>
      <c r="AF68" s="1051">
        <v>178</v>
      </c>
      <c r="AG68" s="1051"/>
      <c r="AH68" s="1051"/>
      <c r="AI68" s="1051"/>
      <c r="AJ68" s="1051"/>
      <c r="AK68" s="1051">
        <v>110</v>
      </c>
      <c r="AL68" s="1051"/>
      <c r="AM68" s="1051"/>
      <c r="AN68" s="1051"/>
      <c r="AO68" s="1051"/>
      <c r="AP68" s="1051">
        <v>2305</v>
      </c>
      <c r="AQ68" s="1051"/>
      <c r="AR68" s="1051"/>
      <c r="AS68" s="1051"/>
      <c r="AT68" s="1051"/>
      <c r="AU68" s="1051">
        <v>509</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576</v>
      </c>
      <c r="C69" s="1044"/>
      <c r="D69" s="1044"/>
      <c r="E69" s="1044"/>
      <c r="F69" s="1044"/>
      <c r="G69" s="1044"/>
      <c r="H69" s="1044"/>
      <c r="I69" s="1044"/>
      <c r="J69" s="1044"/>
      <c r="K69" s="1044"/>
      <c r="L69" s="1044"/>
      <c r="M69" s="1044"/>
      <c r="N69" s="1044"/>
      <c r="O69" s="1044"/>
      <c r="P69" s="1045"/>
      <c r="Q69" s="1046">
        <v>894</v>
      </c>
      <c r="R69" s="1040"/>
      <c r="S69" s="1040"/>
      <c r="T69" s="1040"/>
      <c r="U69" s="1040"/>
      <c r="V69" s="1040">
        <v>876</v>
      </c>
      <c r="W69" s="1040"/>
      <c r="X69" s="1040"/>
      <c r="Y69" s="1040"/>
      <c r="Z69" s="1040"/>
      <c r="AA69" s="1040">
        <v>18</v>
      </c>
      <c r="AB69" s="1040"/>
      <c r="AC69" s="1040"/>
      <c r="AD69" s="1040"/>
      <c r="AE69" s="1040"/>
      <c r="AF69" s="1040">
        <v>10</v>
      </c>
      <c r="AG69" s="1040"/>
      <c r="AH69" s="1040"/>
      <c r="AI69" s="1040"/>
      <c r="AJ69" s="1040"/>
      <c r="AK69" s="1040" t="s">
        <v>505</v>
      </c>
      <c r="AL69" s="1040"/>
      <c r="AM69" s="1040"/>
      <c r="AN69" s="1040"/>
      <c r="AO69" s="1040"/>
      <c r="AP69" s="1040">
        <v>606</v>
      </c>
      <c r="AQ69" s="1040"/>
      <c r="AR69" s="1040"/>
      <c r="AS69" s="1040"/>
      <c r="AT69" s="1040"/>
      <c r="AU69" s="1040">
        <v>225</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570</v>
      </c>
      <c r="C70" s="1044"/>
      <c r="D70" s="1044"/>
      <c r="E70" s="1044"/>
      <c r="F70" s="1044"/>
      <c r="G70" s="1044"/>
      <c r="H70" s="1044"/>
      <c r="I70" s="1044"/>
      <c r="J70" s="1044"/>
      <c r="K70" s="1044"/>
      <c r="L70" s="1044"/>
      <c r="M70" s="1044"/>
      <c r="N70" s="1044"/>
      <c r="O70" s="1044"/>
      <c r="P70" s="1045"/>
      <c r="Q70" s="1046">
        <v>1644</v>
      </c>
      <c r="R70" s="1040"/>
      <c r="S70" s="1040"/>
      <c r="T70" s="1040"/>
      <c r="U70" s="1040"/>
      <c r="V70" s="1040">
        <v>1624</v>
      </c>
      <c r="W70" s="1040"/>
      <c r="X70" s="1040"/>
      <c r="Y70" s="1040"/>
      <c r="Z70" s="1040"/>
      <c r="AA70" s="1040">
        <v>20</v>
      </c>
      <c r="AB70" s="1040"/>
      <c r="AC70" s="1040"/>
      <c r="AD70" s="1040"/>
      <c r="AE70" s="1040"/>
      <c r="AF70" s="1040">
        <v>20</v>
      </c>
      <c r="AG70" s="1040"/>
      <c r="AH70" s="1040"/>
      <c r="AI70" s="1040"/>
      <c r="AJ70" s="1040"/>
      <c r="AK70" s="1040" t="s">
        <v>505</v>
      </c>
      <c r="AL70" s="1040"/>
      <c r="AM70" s="1040"/>
      <c r="AN70" s="1040"/>
      <c r="AO70" s="1040"/>
      <c r="AP70" s="1040" t="s">
        <v>505</v>
      </c>
      <c r="AQ70" s="1040"/>
      <c r="AR70" s="1040"/>
      <c r="AS70" s="1040"/>
      <c r="AT70" s="1040"/>
      <c r="AU70" s="1040" t="s">
        <v>505</v>
      </c>
      <c r="AV70" s="1040"/>
      <c r="AW70" s="1040"/>
      <c r="AX70" s="1040"/>
      <c r="AY70" s="1040"/>
      <c r="AZ70" s="1041" t="s">
        <v>571</v>
      </c>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570</v>
      </c>
      <c r="C71" s="1044"/>
      <c r="D71" s="1044"/>
      <c r="E71" s="1044"/>
      <c r="F71" s="1044"/>
      <c r="G71" s="1044"/>
      <c r="H71" s="1044"/>
      <c r="I71" s="1044"/>
      <c r="J71" s="1044"/>
      <c r="K71" s="1044"/>
      <c r="L71" s="1044"/>
      <c r="M71" s="1044"/>
      <c r="N71" s="1044"/>
      <c r="O71" s="1044"/>
      <c r="P71" s="1045"/>
      <c r="Q71" s="1046">
        <v>693386</v>
      </c>
      <c r="R71" s="1040"/>
      <c r="S71" s="1040"/>
      <c r="T71" s="1040"/>
      <c r="U71" s="1040"/>
      <c r="V71" s="1040">
        <v>677426</v>
      </c>
      <c r="W71" s="1040"/>
      <c r="X71" s="1040"/>
      <c r="Y71" s="1040"/>
      <c r="Z71" s="1040"/>
      <c r="AA71" s="1040">
        <v>15960</v>
      </c>
      <c r="AB71" s="1040"/>
      <c r="AC71" s="1040"/>
      <c r="AD71" s="1040"/>
      <c r="AE71" s="1040"/>
      <c r="AF71" s="1040">
        <v>15960</v>
      </c>
      <c r="AG71" s="1040"/>
      <c r="AH71" s="1040"/>
      <c r="AI71" s="1040"/>
      <c r="AJ71" s="1040"/>
      <c r="AK71" s="1040">
        <v>7105</v>
      </c>
      <c r="AL71" s="1040"/>
      <c r="AM71" s="1040"/>
      <c r="AN71" s="1040"/>
      <c r="AO71" s="1040"/>
      <c r="AP71" s="1040" t="s">
        <v>505</v>
      </c>
      <c r="AQ71" s="1040"/>
      <c r="AR71" s="1040"/>
      <c r="AS71" s="1040"/>
      <c r="AT71" s="1040"/>
      <c r="AU71" s="1040" t="s">
        <v>505</v>
      </c>
      <c r="AV71" s="1040"/>
      <c r="AW71" s="1040"/>
      <c r="AX71" s="1040"/>
      <c r="AY71" s="1040"/>
      <c r="AZ71" s="1041" t="s">
        <v>572</v>
      </c>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573</v>
      </c>
      <c r="C72" s="1044"/>
      <c r="D72" s="1044"/>
      <c r="E72" s="1044"/>
      <c r="F72" s="1044"/>
      <c r="G72" s="1044"/>
      <c r="H72" s="1044"/>
      <c r="I72" s="1044"/>
      <c r="J72" s="1044"/>
      <c r="K72" s="1044"/>
      <c r="L72" s="1044"/>
      <c r="M72" s="1044"/>
      <c r="N72" s="1044"/>
      <c r="O72" s="1044"/>
      <c r="P72" s="1045"/>
      <c r="Q72" s="1047">
        <v>26393</v>
      </c>
      <c r="R72" s="1048"/>
      <c r="S72" s="1048"/>
      <c r="T72" s="1048"/>
      <c r="U72" s="1049"/>
      <c r="V72" s="1050">
        <v>25068</v>
      </c>
      <c r="W72" s="1048"/>
      <c r="X72" s="1048"/>
      <c r="Y72" s="1048"/>
      <c r="Z72" s="1049"/>
      <c r="AA72" s="1050">
        <v>1325</v>
      </c>
      <c r="AB72" s="1048"/>
      <c r="AC72" s="1048"/>
      <c r="AD72" s="1048"/>
      <c r="AE72" s="1049"/>
      <c r="AF72" s="1050">
        <v>1325</v>
      </c>
      <c r="AG72" s="1048"/>
      <c r="AH72" s="1048"/>
      <c r="AI72" s="1048"/>
      <c r="AJ72" s="1049"/>
      <c r="AK72" s="1050">
        <v>22</v>
      </c>
      <c r="AL72" s="1048"/>
      <c r="AM72" s="1048"/>
      <c r="AN72" s="1048"/>
      <c r="AO72" s="1049"/>
      <c r="AP72" s="1040" t="s">
        <v>505</v>
      </c>
      <c r="AQ72" s="1040"/>
      <c r="AR72" s="1040"/>
      <c r="AS72" s="1040"/>
      <c r="AT72" s="1040"/>
      <c r="AU72" s="1040" t="s">
        <v>505</v>
      </c>
      <c r="AV72" s="1040"/>
      <c r="AW72" s="1040"/>
      <c r="AX72" s="1040"/>
      <c r="AY72" s="1040"/>
      <c r="AZ72" s="1041" t="s">
        <v>571</v>
      </c>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573</v>
      </c>
      <c r="C73" s="1044"/>
      <c r="D73" s="1044"/>
      <c r="E73" s="1044"/>
      <c r="F73" s="1044"/>
      <c r="G73" s="1044"/>
      <c r="H73" s="1044"/>
      <c r="I73" s="1044"/>
      <c r="J73" s="1044"/>
      <c r="K73" s="1044"/>
      <c r="L73" s="1044"/>
      <c r="M73" s="1044"/>
      <c r="N73" s="1044"/>
      <c r="O73" s="1044"/>
      <c r="P73" s="1045"/>
      <c r="Q73" s="1047">
        <v>382</v>
      </c>
      <c r="R73" s="1048"/>
      <c r="S73" s="1048"/>
      <c r="T73" s="1048"/>
      <c r="U73" s="1049"/>
      <c r="V73" s="1050">
        <v>136</v>
      </c>
      <c r="W73" s="1048"/>
      <c r="X73" s="1048"/>
      <c r="Y73" s="1048"/>
      <c r="Z73" s="1049"/>
      <c r="AA73" s="1050">
        <v>246</v>
      </c>
      <c r="AB73" s="1048"/>
      <c r="AC73" s="1048"/>
      <c r="AD73" s="1048"/>
      <c r="AE73" s="1049"/>
      <c r="AF73" s="1050">
        <v>246</v>
      </c>
      <c r="AG73" s="1048"/>
      <c r="AH73" s="1048"/>
      <c r="AI73" s="1048"/>
      <c r="AJ73" s="1049"/>
      <c r="AK73" s="1050" t="s">
        <v>505</v>
      </c>
      <c r="AL73" s="1048"/>
      <c r="AM73" s="1048"/>
      <c r="AN73" s="1048"/>
      <c r="AO73" s="1049"/>
      <c r="AP73" s="1040" t="s">
        <v>505</v>
      </c>
      <c r="AQ73" s="1040"/>
      <c r="AR73" s="1040"/>
      <c r="AS73" s="1040"/>
      <c r="AT73" s="1040"/>
      <c r="AU73" s="1040" t="s">
        <v>505</v>
      </c>
      <c r="AV73" s="1040"/>
      <c r="AW73" s="1040"/>
      <c r="AX73" s="1040"/>
      <c r="AY73" s="1040"/>
      <c r="AZ73" s="1041" t="s">
        <v>574</v>
      </c>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575</v>
      </c>
      <c r="C74" s="1044"/>
      <c r="D74" s="1044"/>
      <c r="E74" s="1044"/>
      <c r="F74" s="1044"/>
      <c r="G74" s="1044"/>
      <c r="H74" s="1044"/>
      <c r="I74" s="1044"/>
      <c r="J74" s="1044"/>
      <c r="K74" s="1044"/>
      <c r="L74" s="1044"/>
      <c r="M74" s="1044"/>
      <c r="N74" s="1044"/>
      <c r="O74" s="1044"/>
      <c r="P74" s="1045"/>
      <c r="Q74" s="1046">
        <v>423</v>
      </c>
      <c r="R74" s="1040"/>
      <c r="S74" s="1040"/>
      <c r="T74" s="1040"/>
      <c r="U74" s="1040"/>
      <c r="V74" s="1040">
        <v>410</v>
      </c>
      <c r="W74" s="1040"/>
      <c r="X74" s="1040"/>
      <c r="Y74" s="1040"/>
      <c r="Z74" s="1040"/>
      <c r="AA74" s="1040">
        <v>12</v>
      </c>
      <c r="AB74" s="1040"/>
      <c r="AC74" s="1040"/>
      <c r="AD74" s="1040"/>
      <c r="AE74" s="1040"/>
      <c r="AF74" s="1040">
        <v>12</v>
      </c>
      <c r="AG74" s="1040"/>
      <c r="AH74" s="1040"/>
      <c r="AI74" s="1040"/>
      <c r="AJ74" s="1040"/>
      <c r="AK74" s="1040">
        <v>49</v>
      </c>
      <c r="AL74" s="1040"/>
      <c r="AM74" s="1040"/>
      <c r="AN74" s="1040"/>
      <c r="AO74" s="1040"/>
      <c r="AP74" s="1040" t="s">
        <v>505</v>
      </c>
      <c r="AQ74" s="1040"/>
      <c r="AR74" s="1040"/>
      <c r="AS74" s="1040"/>
      <c r="AT74" s="1040"/>
      <c r="AU74" s="1040" t="s">
        <v>505</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384</v>
      </c>
      <c r="B88" s="1013" t="s">
        <v>411</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c r="AG88" s="1028"/>
      <c r="AH88" s="1028"/>
      <c r="AI88" s="1028"/>
      <c r="AJ88" s="1028"/>
      <c r="AK88" s="1032"/>
      <c r="AL88" s="1032"/>
      <c r="AM88" s="1032"/>
      <c r="AN88" s="1032"/>
      <c r="AO88" s="1032"/>
      <c r="AP88" s="1028">
        <v>2911</v>
      </c>
      <c r="AQ88" s="1028"/>
      <c r="AR88" s="1028"/>
      <c r="AS88" s="1028"/>
      <c r="AT88" s="1028"/>
      <c r="AU88" s="1028">
        <v>734</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384</v>
      </c>
      <c r="BR102" s="1013" t="s">
        <v>412</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417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419</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420</v>
      </c>
      <c r="AB109" s="963"/>
      <c r="AC109" s="963"/>
      <c r="AD109" s="963"/>
      <c r="AE109" s="964"/>
      <c r="AF109" s="965" t="s">
        <v>302</v>
      </c>
      <c r="AG109" s="963"/>
      <c r="AH109" s="963"/>
      <c r="AI109" s="963"/>
      <c r="AJ109" s="964"/>
      <c r="AK109" s="965" t="s">
        <v>301</v>
      </c>
      <c r="AL109" s="963"/>
      <c r="AM109" s="963"/>
      <c r="AN109" s="963"/>
      <c r="AO109" s="964"/>
      <c r="AP109" s="965" t="s">
        <v>421</v>
      </c>
      <c r="AQ109" s="963"/>
      <c r="AR109" s="963"/>
      <c r="AS109" s="963"/>
      <c r="AT109" s="994"/>
      <c r="AU109" s="962" t="s">
        <v>419</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420</v>
      </c>
      <c r="BR109" s="963"/>
      <c r="BS109" s="963"/>
      <c r="BT109" s="963"/>
      <c r="BU109" s="964"/>
      <c r="BV109" s="965" t="s">
        <v>302</v>
      </c>
      <c r="BW109" s="963"/>
      <c r="BX109" s="963"/>
      <c r="BY109" s="963"/>
      <c r="BZ109" s="964"/>
      <c r="CA109" s="965" t="s">
        <v>301</v>
      </c>
      <c r="CB109" s="963"/>
      <c r="CC109" s="963"/>
      <c r="CD109" s="963"/>
      <c r="CE109" s="964"/>
      <c r="CF109" s="1001" t="s">
        <v>421</v>
      </c>
      <c r="CG109" s="1001"/>
      <c r="CH109" s="1001"/>
      <c r="CI109" s="1001"/>
      <c r="CJ109" s="1001"/>
      <c r="CK109" s="965" t="s">
        <v>422</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420</v>
      </c>
      <c r="DH109" s="963"/>
      <c r="DI109" s="963"/>
      <c r="DJ109" s="963"/>
      <c r="DK109" s="964"/>
      <c r="DL109" s="965" t="s">
        <v>302</v>
      </c>
      <c r="DM109" s="963"/>
      <c r="DN109" s="963"/>
      <c r="DO109" s="963"/>
      <c r="DP109" s="964"/>
      <c r="DQ109" s="965" t="s">
        <v>301</v>
      </c>
      <c r="DR109" s="963"/>
      <c r="DS109" s="963"/>
      <c r="DT109" s="963"/>
      <c r="DU109" s="964"/>
      <c r="DV109" s="965" t="s">
        <v>421</v>
      </c>
      <c r="DW109" s="963"/>
      <c r="DX109" s="963"/>
      <c r="DY109" s="963"/>
      <c r="DZ109" s="994"/>
    </row>
    <row r="110" spans="1:131" s="226" customFormat="1" ht="26.25" customHeight="1">
      <c r="A110" s="865" t="s">
        <v>423</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671635</v>
      </c>
      <c r="AB110" s="956"/>
      <c r="AC110" s="956"/>
      <c r="AD110" s="956"/>
      <c r="AE110" s="957"/>
      <c r="AF110" s="958">
        <v>815689</v>
      </c>
      <c r="AG110" s="956"/>
      <c r="AH110" s="956"/>
      <c r="AI110" s="956"/>
      <c r="AJ110" s="957"/>
      <c r="AK110" s="958">
        <v>851633</v>
      </c>
      <c r="AL110" s="956"/>
      <c r="AM110" s="956"/>
      <c r="AN110" s="956"/>
      <c r="AO110" s="957"/>
      <c r="AP110" s="959">
        <v>16.100000000000001</v>
      </c>
      <c r="AQ110" s="960"/>
      <c r="AR110" s="960"/>
      <c r="AS110" s="960"/>
      <c r="AT110" s="961"/>
      <c r="AU110" s="995" t="s">
        <v>67</v>
      </c>
      <c r="AV110" s="996"/>
      <c r="AW110" s="996"/>
      <c r="AX110" s="996"/>
      <c r="AY110" s="996"/>
      <c r="AZ110" s="921" t="s">
        <v>424</v>
      </c>
      <c r="BA110" s="866"/>
      <c r="BB110" s="866"/>
      <c r="BC110" s="866"/>
      <c r="BD110" s="866"/>
      <c r="BE110" s="866"/>
      <c r="BF110" s="866"/>
      <c r="BG110" s="866"/>
      <c r="BH110" s="866"/>
      <c r="BI110" s="866"/>
      <c r="BJ110" s="866"/>
      <c r="BK110" s="866"/>
      <c r="BL110" s="866"/>
      <c r="BM110" s="866"/>
      <c r="BN110" s="866"/>
      <c r="BO110" s="866"/>
      <c r="BP110" s="867"/>
      <c r="BQ110" s="922">
        <v>8519841</v>
      </c>
      <c r="BR110" s="903"/>
      <c r="BS110" s="903"/>
      <c r="BT110" s="903"/>
      <c r="BU110" s="903"/>
      <c r="BV110" s="903">
        <v>8394605</v>
      </c>
      <c r="BW110" s="903"/>
      <c r="BX110" s="903"/>
      <c r="BY110" s="903"/>
      <c r="BZ110" s="903"/>
      <c r="CA110" s="903">
        <v>8176470</v>
      </c>
      <c r="CB110" s="903"/>
      <c r="CC110" s="903"/>
      <c r="CD110" s="903"/>
      <c r="CE110" s="903"/>
      <c r="CF110" s="927">
        <v>154.6</v>
      </c>
      <c r="CG110" s="928"/>
      <c r="CH110" s="928"/>
      <c r="CI110" s="928"/>
      <c r="CJ110" s="928"/>
      <c r="CK110" s="991" t="s">
        <v>425</v>
      </c>
      <c r="CL110" s="877"/>
      <c r="CM110" s="952" t="s">
        <v>426</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427</v>
      </c>
      <c r="DH110" s="903"/>
      <c r="DI110" s="903"/>
      <c r="DJ110" s="903"/>
      <c r="DK110" s="903"/>
      <c r="DL110" s="903" t="s">
        <v>427</v>
      </c>
      <c r="DM110" s="903"/>
      <c r="DN110" s="903"/>
      <c r="DO110" s="903"/>
      <c r="DP110" s="903"/>
      <c r="DQ110" s="903" t="s">
        <v>427</v>
      </c>
      <c r="DR110" s="903"/>
      <c r="DS110" s="903"/>
      <c r="DT110" s="903"/>
      <c r="DU110" s="903"/>
      <c r="DV110" s="904" t="s">
        <v>427</v>
      </c>
      <c r="DW110" s="904"/>
      <c r="DX110" s="904"/>
      <c r="DY110" s="904"/>
      <c r="DZ110" s="905"/>
    </row>
    <row r="111" spans="1:131" s="226" customFormat="1" ht="26.25" customHeight="1">
      <c r="A111" s="832" t="s">
        <v>428</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427</v>
      </c>
      <c r="AB111" s="984"/>
      <c r="AC111" s="984"/>
      <c r="AD111" s="984"/>
      <c r="AE111" s="985"/>
      <c r="AF111" s="986" t="s">
        <v>122</v>
      </c>
      <c r="AG111" s="984"/>
      <c r="AH111" s="984"/>
      <c r="AI111" s="984"/>
      <c r="AJ111" s="985"/>
      <c r="AK111" s="986" t="s">
        <v>122</v>
      </c>
      <c r="AL111" s="984"/>
      <c r="AM111" s="984"/>
      <c r="AN111" s="984"/>
      <c r="AO111" s="985"/>
      <c r="AP111" s="987" t="s">
        <v>122</v>
      </c>
      <c r="AQ111" s="988"/>
      <c r="AR111" s="988"/>
      <c r="AS111" s="988"/>
      <c r="AT111" s="989"/>
      <c r="AU111" s="997"/>
      <c r="AV111" s="998"/>
      <c r="AW111" s="998"/>
      <c r="AX111" s="998"/>
      <c r="AY111" s="998"/>
      <c r="AZ111" s="873" t="s">
        <v>429</v>
      </c>
      <c r="BA111" s="808"/>
      <c r="BB111" s="808"/>
      <c r="BC111" s="808"/>
      <c r="BD111" s="808"/>
      <c r="BE111" s="808"/>
      <c r="BF111" s="808"/>
      <c r="BG111" s="808"/>
      <c r="BH111" s="808"/>
      <c r="BI111" s="808"/>
      <c r="BJ111" s="808"/>
      <c r="BK111" s="808"/>
      <c r="BL111" s="808"/>
      <c r="BM111" s="808"/>
      <c r="BN111" s="808"/>
      <c r="BO111" s="808"/>
      <c r="BP111" s="809"/>
      <c r="BQ111" s="874">
        <v>106796</v>
      </c>
      <c r="BR111" s="875"/>
      <c r="BS111" s="875"/>
      <c r="BT111" s="875"/>
      <c r="BU111" s="875"/>
      <c r="BV111" s="875">
        <v>88368</v>
      </c>
      <c r="BW111" s="875"/>
      <c r="BX111" s="875"/>
      <c r="BY111" s="875"/>
      <c r="BZ111" s="875"/>
      <c r="CA111" s="875">
        <v>71865</v>
      </c>
      <c r="CB111" s="875"/>
      <c r="CC111" s="875"/>
      <c r="CD111" s="875"/>
      <c r="CE111" s="875"/>
      <c r="CF111" s="936">
        <v>1.4</v>
      </c>
      <c r="CG111" s="937"/>
      <c r="CH111" s="937"/>
      <c r="CI111" s="937"/>
      <c r="CJ111" s="937"/>
      <c r="CK111" s="992"/>
      <c r="CL111" s="879"/>
      <c r="CM111" s="882" t="s">
        <v>430</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122</v>
      </c>
      <c r="DH111" s="875"/>
      <c r="DI111" s="875"/>
      <c r="DJ111" s="875"/>
      <c r="DK111" s="875"/>
      <c r="DL111" s="875" t="s">
        <v>122</v>
      </c>
      <c r="DM111" s="875"/>
      <c r="DN111" s="875"/>
      <c r="DO111" s="875"/>
      <c r="DP111" s="875"/>
      <c r="DQ111" s="875" t="s">
        <v>427</v>
      </c>
      <c r="DR111" s="875"/>
      <c r="DS111" s="875"/>
      <c r="DT111" s="875"/>
      <c r="DU111" s="875"/>
      <c r="DV111" s="852" t="s">
        <v>122</v>
      </c>
      <c r="DW111" s="852"/>
      <c r="DX111" s="852"/>
      <c r="DY111" s="852"/>
      <c r="DZ111" s="853"/>
    </row>
    <row r="112" spans="1:131" s="226" customFormat="1" ht="26.25" customHeight="1">
      <c r="A112" s="977" t="s">
        <v>431</v>
      </c>
      <c r="B112" s="978"/>
      <c r="C112" s="808" t="s">
        <v>432</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122</v>
      </c>
      <c r="AB112" s="838"/>
      <c r="AC112" s="838"/>
      <c r="AD112" s="838"/>
      <c r="AE112" s="839"/>
      <c r="AF112" s="840" t="s">
        <v>122</v>
      </c>
      <c r="AG112" s="838"/>
      <c r="AH112" s="838"/>
      <c r="AI112" s="838"/>
      <c r="AJ112" s="839"/>
      <c r="AK112" s="840" t="s">
        <v>122</v>
      </c>
      <c r="AL112" s="838"/>
      <c r="AM112" s="838"/>
      <c r="AN112" s="838"/>
      <c r="AO112" s="839"/>
      <c r="AP112" s="885" t="s">
        <v>427</v>
      </c>
      <c r="AQ112" s="886"/>
      <c r="AR112" s="886"/>
      <c r="AS112" s="886"/>
      <c r="AT112" s="887"/>
      <c r="AU112" s="997"/>
      <c r="AV112" s="998"/>
      <c r="AW112" s="998"/>
      <c r="AX112" s="998"/>
      <c r="AY112" s="998"/>
      <c r="AZ112" s="873" t="s">
        <v>433</v>
      </c>
      <c r="BA112" s="808"/>
      <c r="BB112" s="808"/>
      <c r="BC112" s="808"/>
      <c r="BD112" s="808"/>
      <c r="BE112" s="808"/>
      <c r="BF112" s="808"/>
      <c r="BG112" s="808"/>
      <c r="BH112" s="808"/>
      <c r="BI112" s="808"/>
      <c r="BJ112" s="808"/>
      <c r="BK112" s="808"/>
      <c r="BL112" s="808"/>
      <c r="BM112" s="808"/>
      <c r="BN112" s="808"/>
      <c r="BO112" s="808"/>
      <c r="BP112" s="809"/>
      <c r="BQ112" s="874">
        <v>2789538</v>
      </c>
      <c r="BR112" s="875"/>
      <c r="BS112" s="875"/>
      <c r="BT112" s="875"/>
      <c r="BU112" s="875"/>
      <c r="BV112" s="875">
        <v>2638110</v>
      </c>
      <c r="BW112" s="875"/>
      <c r="BX112" s="875"/>
      <c r="BY112" s="875"/>
      <c r="BZ112" s="875"/>
      <c r="CA112" s="875">
        <v>2540666</v>
      </c>
      <c r="CB112" s="875"/>
      <c r="CC112" s="875"/>
      <c r="CD112" s="875"/>
      <c r="CE112" s="875"/>
      <c r="CF112" s="936">
        <v>48</v>
      </c>
      <c r="CG112" s="937"/>
      <c r="CH112" s="937"/>
      <c r="CI112" s="937"/>
      <c r="CJ112" s="937"/>
      <c r="CK112" s="992"/>
      <c r="CL112" s="879"/>
      <c r="CM112" s="882" t="s">
        <v>434</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122</v>
      </c>
      <c r="DH112" s="875"/>
      <c r="DI112" s="875"/>
      <c r="DJ112" s="875"/>
      <c r="DK112" s="875"/>
      <c r="DL112" s="875" t="s">
        <v>427</v>
      </c>
      <c r="DM112" s="875"/>
      <c r="DN112" s="875"/>
      <c r="DO112" s="875"/>
      <c r="DP112" s="875"/>
      <c r="DQ112" s="875" t="s">
        <v>122</v>
      </c>
      <c r="DR112" s="875"/>
      <c r="DS112" s="875"/>
      <c r="DT112" s="875"/>
      <c r="DU112" s="875"/>
      <c r="DV112" s="852" t="s">
        <v>122</v>
      </c>
      <c r="DW112" s="852"/>
      <c r="DX112" s="852"/>
      <c r="DY112" s="852"/>
      <c r="DZ112" s="853"/>
    </row>
    <row r="113" spans="1:130" s="226" customFormat="1" ht="26.25" customHeight="1">
      <c r="A113" s="979"/>
      <c r="B113" s="980"/>
      <c r="C113" s="808" t="s">
        <v>435</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154680</v>
      </c>
      <c r="AB113" s="984"/>
      <c r="AC113" s="984"/>
      <c r="AD113" s="984"/>
      <c r="AE113" s="985"/>
      <c r="AF113" s="986">
        <v>151941</v>
      </c>
      <c r="AG113" s="984"/>
      <c r="AH113" s="984"/>
      <c r="AI113" s="984"/>
      <c r="AJ113" s="985"/>
      <c r="AK113" s="986">
        <v>142927</v>
      </c>
      <c r="AL113" s="984"/>
      <c r="AM113" s="984"/>
      <c r="AN113" s="984"/>
      <c r="AO113" s="985"/>
      <c r="AP113" s="987">
        <v>2.7</v>
      </c>
      <c r="AQ113" s="988"/>
      <c r="AR113" s="988"/>
      <c r="AS113" s="988"/>
      <c r="AT113" s="989"/>
      <c r="AU113" s="997"/>
      <c r="AV113" s="998"/>
      <c r="AW113" s="998"/>
      <c r="AX113" s="998"/>
      <c r="AY113" s="998"/>
      <c r="AZ113" s="873" t="s">
        <v>436</v>
      </c>
      <c r="BA113" s="808"/>
      <c r="BB113" s="808"/>
      <c r="BC113" s="808"/>
      <c r="BD113" s="808"/>
      <c r="BE113" s="808"/>
      <c r="BF113" s="808"/>
      <c r="BG113" s="808"/>
      <c r="BH113" s="808"/>
      <c r="BI113" s="808"/>
      <c r="BJ113" s="808"/>
      <c r="BK113" s="808"/>
      <c r="BL113" s="808"/>
      <c r="BM113" s="808"/>
      <c r="BN113" s="808"/>
      <c r="BO113" s="808"/>
      <c r="BP113" s="809"/>
      <c r="BQ113" s="874">
        <v>792317</v>
      </c>
      <c r="BR113" s="875"/>
      <c r="BS113" s="875"/>
      <c r="BT113" s="875"/>
      <c r="BU113" s="875"/>
      <c r="BV113" s="875">
        <v>821124</v>
      </c>
      <c r="BW113" s="875"/>
      <c r="BX113" s="875"/>
      <c r="BY113" s="875"/>
      <c r="BZ113" s="875"/>
      <c r="CA113" s="875">
        <v>734239</v>
      </c>
      <c r="CB113" s="875"/>
      <c r="CC113" s="875"/>
      <c r="CD113" s="875"/>
      <c r="CE113" s="875"/>
      <c r="CF113" s="936">
        <v>13.9</v>
      </c>
      <c r="CG113" s="937"/>
      <c r="CH113" s="937"/>
      <c r="CI113" s="937"/>
      <c r="CJ113" s="937"/>
      <c r="CK113" s="992"/>
      <c r="CL113" s="879"/>
      <c r="CM113" s="882" t="s">
        <v>437</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122</v>
      </c>
      <c r="DH113" s="838"/>
      <c r="DI113" s="838"/>
      <c r="DJ113" s="838"/>
      <c r="DK113" s="839"/>
      <c r="DL113" s="840" t="s">
        <v>122</v>
      </c>
      <c r="DM113" s="838"/>
      <c r="DN113" s="838"/>
      <c r="DO113" s="838"/>
      <c r="DP113" s="839"/>
      <c r="DQ113" s="840" t="s">
        <v>406</v>
      </c>
      <c r="DR113" s="838"/>
      <c r="DS113" s="838"/>
      <c r="DT113" s="838"/>
      <c r="DU113" s="839"/>
      <c r="DV113" s="885" t="s">
        <v>406</v>
      </c>
      <c r="DW113" s="886"/>
      <c r="DX113" s="886"/>
      <c r="DY113" s="886"/>
      <c r="DZ113" s="887"/>
    </row>
    <row r="114" spans="1:130" s="226" customFormat="1" ht="26.25" customHeight="1">
      <c r="A114" s="979"/>
      <c r="B114" s="980"/>
      <c r="C114" s="808" t="s">
        <v>438</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117783</v>
      </c>
      <c r="AB114" s="838"/>
      <c r="AC114" s="838"/>
      <c r="AD114" s="838"/>
      <c r="AE114" s="839"/>
      <c r="AF114" s="840">
        <v>129254</v>
      </c>
      <c r="AG114" s="838"/>
      <c r="AH114" s="838"/>
      <c r="AI114" s="838"/>
      <c r="AJ114" s="839"/>
      <c r="AK114" s="840">
        <v>133404</v>
      </c>
      <c r="AL114" s="838"/>
      <c r="AM114" s="838"/>
      <c r="AN114" s="838"/>
      <c r="AO114" s="839"/>
      <c r="AP114" s="885">
        <v>2.5</v>
      </c>
      <c r="AQ114" s="886"/>
      <c r="AR114" s="886"/>
      <c r="AS114" s="886"/>
      <c r="AT114" s="887"/>
      <c r="AU114" s="997"/>
      <c r="AV114" s="998"/>
      <c r="AW114" s="998"/>
      <c r="AX114" s="998"/>
      <c r="AY114" s="998"/>
      <c r="AZ114" s="873" t="s">
        <v>439</v>
      </c>
      <c r="BA114" s="808"/>
      <c r="BB114" s="808"/>
      <c r="BC114" s="808"/>
      <c r="BD114" s="808"/>
      <c r="BE114" s="808"/>
      <c r="BF114" s="808"/>
      <c r="BG114" s="808"/>
      <c r="BH114" s="808"/>
      <c r="BI114" s="808"/>
      <c r="BJ114" s="808"/>
      <c r="BK114" s="808"/>
      <c r="BL114" s="808"/>
      <c r="BM114" s="808"/>
      <c r="BN114" s="808"/>
      <c r="BO114" s="808"/>
      <c r="BP114" s="809"/>
      <c r="BQ114" s="874">
        <v>814731</v>
      </c>
      <c r="BR114" s="875"/>
      <c r="BS114" s="875"/>
      <c r="BT114" s="875"/>
      <c r="BU114" s="875"/>
      <c r="BV114" s="875">
        <v>766841</v>
      </c>
      <c r="BW114" s="875"/>
      <c r="BX114" s="875"/>
      <c r="BY114" s="875"/>
      <c r="BZ114" s="875"/>
      <c r="CA114" s="875">
        <v>1276914</v>
      </c>
      <c r="CB114" s="875"/>
      <c r="CC114" s="875"/>
      <c r="CD114" s="875"/>
      <c r="CE114" s="875"/>
      <c r="CF114" s="936">
        <v>24.1</v>
      </c>
      <c r="CG114" s="937"/>
      <c r="CH114" s="937"/>
      <c r="CI114" s="937"/>
      <c r="CJ114" s="937"/>
      <c r="CK114" s="992"/>
      <c r="CL114" s="879"/>
      <c r="CM114" s="882" t="s">
        <v>440</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122</v>
      </c>
      <c r="DH114" s="838"/>
      <c r="DI114" s="838"/>
      <c r="DJ114" s="838"/>
      <c r="DK114" s="839"/>
      <c r="DL114" s="840" t="s">
        <v>122</v>
      </c>
      <c r="DM114" s="838"/>
      <c r="DN114" s="838"/>
      <c r="DO114" s="838"/>
      <c r="DP114" s="839"/>
      <c r="DQ114" s="840" t="s">
        <v>427</v>
      </c>
      <c r="DR114" s="838"/>
      <c r="DS114" s="838"/>
      <c r="DT114" s="838"/>
      <c r="DU114" s="839"/>
      <c r="DV114" s="885" t="s">
        <v>122</v>
      </c>
      <c r="DW114" s="886"/>
      <c r="DX114" s="886"/>
      <c r="DY114" s="886"/>
      <c r="DZ114" s="887"/>
    </row>
    <row r="115" spans="1:130" s="226" customFormat="1" ht="26.25" customHeight="1">
      <c r="A115" s="979"/>
      <c r="B115" s="980"/>
      <c r="C115" s="808" t="s">
        <v>441</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20696</v>
      </c>
      <c r="AB115" s="984"/>
      <c r="AC115" s="984"/>
      <c r="AD115" s="984"/>
      <c r="AE115" s="985"/>
      <c r="AF115" s="986">
        <v>20346</v>
      </c>
      <c r="AG115" s="984"/>
      <c r="AH115" s="984"/>
      <c r="AI115" s="984"/>
      <c r="AJ115" s="985"/>
      <c r="AK115" s="986">
        <v>17880</v>
      </c>
      <c r="AL115" s="984"/>
      <c r="AM115" s="984"/>
      <c r="AN115" s="984"/>
      <c r="AO115" s="985"/>
      <c r="AP115" s="987">
        <v>0.3</v>
      </c>
      <c r="AQ115" s="988"/>
      <c r="AR115" s="988"/>
      <c r="AS115" s="988"/>
      <c r="AT115" s="989"/>
      <c r="AU115" s="997"/>
      <c r="AV115" s="998"/>
      <c r="AW115" s="998"/>
      <c r="AX115" s="998"/>
      <c r="AY115" s="998"/>
      <c r="AZ115" s="873" t="s">
        <v>442</v>
      </c>
      <c r="BA115" s="808"/>
      <c r="BB115" s="808"/>
      <c r="BC115" s="808"/>
      <c r="BD115" s="808"/>
      <c r="BE115" s="808"/>
      <c r="BF115" s="808"/>
      <c r="BG115" s="808"/>
      <c r="BH115" s="808"/>
      <c r="BI115" s="808"/>
      <c r="BJ115" s="808"/>
      <c r="BK115" s="808"/>
      <c r="BL115" s="808"/>
      <c r="BM115" s="808"/>
      <c r="BN115" s="808"/>
      <c r="BO115" s="808"/>
      <c r="BP115" s="809"/>
      <c r="BQ115" s="874" t="s">
        <v>406</v>
      </c>
      <c r="BR115" s="875"/>
      <c r="BS115" s="875"/>
      <c r="BT115" s="875"/>
      <c r="BU115" s="875"/>
      <c r="BV115" s="875" t="s">
        <v>122</v>
      </c>
      <c r="BW115" s="875"/>
      <c r="BX115" s="875"/>
      <c r="BY115" s="875"/>
      <c r="BZ115" s="875"/>
      <c r="CA115" s="875" t="s">
        <v>122</v>
      </c>
      <c r="CB115" s="875"/>
      <c r="CC115" s="875"/>
      <c r="CD115" s="875"/>
      <c r="CE115" s="875"/>
      <c r="CF115" s="936" t="s">
        <v>122</v>
      </c>
      <c r="CG115" s="937"/>
      <c r="CH115" s="937"/>
      <c r="CI115" s="937"/>
      <c r="CJ115" s="937"/>
      <c r="CK115" s="992"/>
      <c r="CL115" s="879"/>
      <c r="CM115" s="873" t="s">
        <v>443</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427</v>
      </c>
      <c r="DH115" s="838"/>
      <c r="DI115" s="838"/>
      <c r="DJ115" s="838"/>
      <c r="DK115" s="839"/>
      <c r="DL115" s="840" t="s">
        <v>427</v>
      </c>
      <c r="DM115" s="838"/>
      <c r="DN115" s="838"/>
      <c r="DO115" s="838"/>
      <c r="DP115" s="839"/>
      <c r="DQ115" s="840" t="s">
        <v>406</v>
      </c>
      <c r="DR115" s="838"/>
      <c r="DS115" s="838"/>
      <c r="DT115" s="838"/>
      <c r="DU115" s="839"/>
      <c r="DV115" s="885" t="s">
        <v>122</v>
      </c>
      <c r="DW115" s="886"/>
      <c r="DX115" s="886"/>
      <c r="DY115" s="886"/>
      <c r="DZ115" s="887"/>
    </row>
    <row r="116" spans="1:130" s="226" customFormat="1" ht="26.25" customHeight="1">
      <c r="A116" s="981"/>
      <c r="B116" s="982"/>
      <c r="C116" s="941" t="s">
        <v>444</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122</v>
      </c>
      <c r="AB116" s="838"/>
      <c r="AC116" s="838"/>
      <c r="AD116" s="838"/>
      <c r="AE116" s="839"/>
      <c r="AF116" s="840" t="s">
        <v>122</v>
      </c>
      <c r="AG116" s="838"/>
      <c r="AH116" s="838"/>
      <c r="AI116" s="838"/>
      <c r="AJ116" s="839"/>
      <c r="AK116" s="840" t="s">
        <v>122</v>
      </c>
      <c r="AL116" s="838"/>
      <c r="AM116" s="838"/>
      <c r="AN116" s="838"/>
      <c r="AO116" s="839"/>
      <c r="AP116" s="885" t="s">
        <v>427</v>
      </c>
      <c r="AQ116" s="886"/>
      <c r="AR116" s="886"/>
      <c r="AS116" s="886"/>
      <c r="AT116" s="887"/>
      <c r="AU116" s="997"/>
      <c r="AV116" s="998"/>
      <c r="AW116" s="998"/>
      <c r="AX116" s="998"/>
      <c r="AY116" s="998"/>
      <c r="AZ116" s="924" t="s">
        <v>445</v>
      </c>
      <c r="BA116" s="925"/>
      <c r="BB116" s="925"/>
      <c r="BC116" s="925"/>
      <c r="BD116" s="925"/>
      <c r="BE116" s="925"/>
      <c r="BF116" s="925"/>
      <c r="BG116" s="925"/>
      <c r="BH116" s="925"/>
      <c r="BI116" s="925"/>
      <c r="BJ116" s="925"/>
      <c r="BK116" s="925"/>
      <c r="BL116" s="925"/>
      <c r="BM116" s="925"/>
      <c r="BN116" s="925"/>
      <c r="BO116" s="925"/>
      <c r="BP116" s="926"/>
      <c r="BQ116" s="874" t="s">
        <v>406</v>
      </c>
      <c r="BR116" s="875"/>
      <c r="BS116" s="875"/>
      <c r="BT116" s="875"/>
      <c r="BU116" s="875"/>
      <c r="BV116" s="875" t="s">
        <v>122</v>
      </c>
      <c r="BW116" s="875"/>
      <c r="BX116" s="875"/>
      <c r="BY116" s="875"/>
      <c r="BZ116" s="875"/>
      <c r="CA116" s="875" t="s">
        <v>406</v>
      </c>
      <c r="CB116" s="875"/>
      <c r="CC116" s="875"/>
      <c r="CD116" s="875"/>
      <c r="CE116" s="875"/>
      <c r="CF116" s="936" t="s">
        <v>122</v>
      </c>
      <c r="CG116" s="937"/>
      <c r="CH116" s="937"/>
      <c r="CI116" s="937"/>
      <c r="CJ116" s="937"/>
      <c r="CK116" s="992"/>
      <c r="CL116" s="879"/>
      <c r="CM116" s="882" t="s">
        <v>446</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427</v>
      </c>
      <c r="DH116" s="838"/>
      <c r="DI116" s="838"/>
      <c r="DJ116" s="838"/>
      <c r="DK116" s="839"/>
      <c r="DL116" s="840" t="s">
        <v>122</v>
      </c>
      <c r="DM116" s="838"/>
      <c r="DN116" s="838"/>
      <c r="DO116" s="838"/>
      <c r="DP116" s="839"/>
      <c r="DQ116" s="840" t="s">
        <v>122</v>
      </c>
      <c r="DR116" s="838"/>
      <c r="DS116" s="838"/>
      <c r="DT116" s="838"/>
      <c r="DU116" s="839"/>
      <c r="DV116" s="885" t="s">
        <v>122</v>
      </c>
      <c r="DW116" s="886"/>
      <c r="DX116" s="886"/>
      <c r="DY116" s="886"/>
      <c r="DZ116" s="887"/>
    </row>
    <row r="117" spans="1:130" s="226" customFormat="1" ht="26.25" customHeight="1">
      <c r="A117" s="962" t="s">
        <v>182</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447</v>
      </c>
      <c r="Z117" s="964"/>
      <c r="AA117" s="969">
        <v>964794</v>
      </c>
      <c r="AB117" s="970"/>
      <c r="AC117" s="970"/>
      <c r="AD117" s="970"/>
      <c r="AE117" s="971"/>
      <c r="AF117" s="972">
        <v>1117230</v>
      </c>
      <c r="AG117" s="970"/>
      <c r="AH117" s="970"/>
      <c r="AI117" s="970"/>
      <c r="AJ117" s="971"/>
      <c r="AK117" s="972">
        <v>1145844</v>
      </c>
      <c r="AL117" s="970"/>
      <c r="AM117" s="970"/>
      <c r="AN117" s="970"/>
      <c r="AO117" s="971"/>
      <c r="AP117" s="973"/>
      <c r="AQ117" s="974"/>
      <c r="AR117" s="974"/>
      <c r="AS117" s="974"/>
      <c r="AT117" s="975"/>
      <c r="AU117" s="997"/>
      <c r="AV117" s="998"/>
      <c r="AW117" s="998"/>
      <c r="AX117" s="998"/>
      <c r="AY117" s="998"/>
      <c r="AZ117" s="924" t="s">
        <v>448</v>
      </c>
      <c r="BA117" s="925"/>
      <c r="BB117" s="925"/>
      <c r="BC117" s="925"/>
      <c r="BD117" s="925"/>
      <c r="BE117" s="925"/>
      <c r="BF117" s="925"/>
      <c r="BG117" s="925"/>
      <c r="BH117" s="925"/>
      <c r="BI117" s="925"/>
      <c r="BJ117" s="925"/>
      <c r="BK117" s="925"/>
      <c r="BL117" s="925"/>
      <c r="BM117" s="925"/>
      <c r="BN117" s="925"/>
      <c r="BO117" s="925"/>
      <c r="BP117" s="926"/>
      <c r="BQ117" s="874" t="s">
        <v>122</v>
      </c>
      <c r="BR117" s="875"/>
      <c r="BS117" s="875"/>
      <c r="BT117" s="875"/>
      <c r="BU117" s="875"/>
      <c r="BV117" s="875" t="s">
        <v>122</v>
      </c>
      <c r="BW117" s="875"/>
      <c r="BX117" s="875"/>
      <c r="BY117" s="875"/>
      <c r="BZ117" s="875"/>
      <c r="CA117" s="875" t="s">
        <v>122</v>
      </c>
      <c r="CB117" s="875"/>
      <c r="CC117" s="875"/>
      <c r="CD117" s="875"/>
      <c r="CE117" s="875"/>
      <c r="CF117" s="936" t="s">
        <v>122</v>
      </c>
      <c r="CG117" s="937"/>
      <c r="CH117" s="937"/>
      <c r="CI117" s="937"/>
      <c r="CJ117" s="937"/>
      <c r="CK117" s="992"/>
      <c r="CL117" s="879"/>
      <c r="CM117" s="882" t="s">
        <v>449</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122</v>
      </c>
      <c r="DH117" s="838"/>
      <c r="DI117" s="838"/>
      <c r="DJ117" s="838"/>
      <c r="DK117" s="839"/>
      <c r="DL117" s="840" t="s">
        <v>122</v>
      </c>
      <c r="DM117" s="838"/>
      <c r="DN117" s="838"/>
      <c r="DO117" s="838"/>
      <c r="DP117" s="839"/>
      <c r="DQ117" s="840" t="s">
        <v>122</v>
      </c>
      <c r="DR117" s="838"/>
      <c r="DS117" s="838"/>
      <c r="DT117" s="838"/>
      <c r="DU117" s="839"/>
      <c r="DV117" s="885" t="s">
        <v>122</v>
      </c>
      <c r="DW117" s="886"/>
      <c r="DX117" s="886"/>
      <c r="DY117" s="886"/>
      <c r="DZ117" s="887"/>
    </row>
    <row r="118" spans="1:130" s="226" customFormat="1" ht="26.25" customHeight="1">
      <c r="A118" s="962" t="s">
        <v>422</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420</v>
      </c>
      <c r="AB118" s="963"/>
      <c r="AC118" s="963"/>
      <c r="AD118" s="963"/>
      <c r="AE118" s="964"/>
      <c r="AF118" s="965" t="s">
        <v>302</v>
      </c>
      <c r="AG118" s="963"/>
      <c r="AH118" s="963"/>
      <c r="AI118" s="963"/>
      <c r="AJ118" s="964"/>
      <c r="AK118" s="965" t="s">
        <v>301</v>
      </c>
      <c r="AL118" s="963"/>
      <c r="AM118" s="963"/>
      <c r="AN118" s="963"/>
      <c r="AO118" s="964"/>
      <c r="AP118" s="966" t="s">
        <v>421</v>
      </c>
      <c r="AQ118" s="967"/>
      <c r="AR118" s="967"/>
      <c r="AS118" s="967"/>
      <c r="AT118" s="968"/>
      <c r="AU118" s="997"/>
      <c r="AV118" s="998"/>
      <c r="AW118" s="998"/>
      <c r="AX118" s="998"/>
      <c r="AY118" s="998"/>
      <c r="AZ118" s="940" t="s">
        <v>450</v>
      </c>
      <c r="BA118" s="941"/>
      <c r="BB118" s="941"/>
      <c r="BC118" s="941"/>
      <c r="BD118" s="941"/>
      <c r="BE118" s="941"/>
      <c r="BF118" s="941"/>
      <c r="BG118" s="941"/>
      <c r="BH118" s="941"/>
      <c r="BI118" s="941"/>
      <c r="BJ118" s="941"/>
      <c r="BK118" s="941"/>
      <c r="BL118" s="941"/>
      <c r="BM118" s="941"/>
      <c r="BN118" s="941"/>
      <c r="BO118" s="941"/>
      <c r="BP118" s="942"/>
      <c r="BQ118" s="943" t="s">
        <v>122</v>
      </c>
      <c r="BR118" s="906"/>
      <c r="BS118" s="906"/>
      <c r="BT118" s="906"/>
      <c r="BU118" s="906"/>
      <c r="BV118" s="906" t="s">
        <v>406</v>
      </c>
      <c r="BW118" s="906"/>
      <c r="BX118" s="906"/>
      <c r="BY118" s="906"/>
      <c r="BZ118" s="906"/>
      <c r="CA118" s="906" t="s">
        <v>122</v>
      </c>
      <c r="CB118" s="906"/>
      <c r="CC118" s="906"/>
      <c r="CD118" s="906"/>
      <c r="CE118" s="906"/>
      <c r="CF118" s="936" t="s">
        <v>122</v>
      </c>
      <c r="CG118" s="937"/>
      <c r="CH118" s="937"/>
      <c r="CI118" s="937"/>
      <c r="CJ118" s="937"/>
      <c r="CK118" s="992"/>
      <c r="CL118" s="879"/>
      <c r="CM118" s="882" t="s">
        <v>451</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122</v>
      </c>
      <c r="DH118" s="838"/>
      <c r="DI118" s="838"/>
      <c r="DJ118" s="838"/>
      <c r="DK118" s="839"/>
      <c r="DL118" s="840" t="s">
        <v>122</v>
      </c>
      <c r="DM118" s="838"/>
      <c r="DN118" s="838"/>
      <c r="DO118" s="838"/>
      <c r="DP118" s="839"/>
      <c r="DQ118" s="840" t="s">
        <v>122</v>
      </c>
      <c r="DR118" s="838"/>
      <c r="DS118" s="838"/>
      <c r="DT118" s="838"/>
      <c r="DU118" s="839"/>
      <c r="DV118" s="885" t="s">
        <v>122</v>
      </c>
      <c r="DW118" s="886"/>
      <c r="DX118" s="886"/>
      <c r="DY118" s="886"/>
      <c r="DZ118" s="887"/>
    </row>
    <row r="119" spans="1:130" s="226" customFormat="1" ht="26.25" customHeight="1">
      <c r="A119" s="876" t="s">
        <v>425</v>
      </c>
      <c r="B119" s="877"/>
      <c r="C119" s="952" t="s">
        <v>426</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122</v>
      </c>
      <c r="AB119" s="956"/>
      <c r="AC119" s="956"/>
      <c r="AD119" s="956"/>
      <c r="AE119" s="957"/>
      <c r="AF119" s="958" t="s">
        <v>122</v>
      </c>
      <c r="AG119" s="956"/>
      <c r="AH119" s="956"/>
      <c r="AI119" s="956"/>
      <c r="AJ119" s="957"/>
      <c r="AK119" s="958" t="s">
        <v>122</v>
      </c>
      <c r="AL119" s="956"/>
      <c r="AM119" s="956"/>
      <c r="AN119" s="956"/>
      <c r="AO119" s="957"/>
      <c r="AP119" s="959" t="s">
        <v>122</v>
      </c>
      <c r="AQ119" s="960"/>
      <c r="AR119" s="960"/>
      <c r="AS119" s="960"/>
      <c r="AT119" s="961"/>
      <c r="AU119" s="999"/>
      <c r="AV119" s="1000"/>
      <c r="AW119" s="1000"/>
      <c r="AX119" s="1000"/>
      <c r="AY119" s="1000"/>
      <c r="AZ119" s="257" t="s">
        <v>182</v>
      </c>
      <c r="BA119" s="257"/>
      <c r="BB119" s="257"/>
      <c r="BC119" s="257"/>
      <c r="BD119" s="257"/>
      <c r="BE119" s="257"/>
      <c r="BF119" s="257"/>
      <c r="BG119" s="257"/>
      <c r="BH119" s="257"/>
      <c r="BI119" s="257"/>
      <c r="BJ119" s="257"/>
      <c r="BK119" s="257"/>
      <c r="BL119" s="257"/>
      <c r="BM119" s="257"/>
      <c r="BN119" s="257"/>
      <c r="BO119" s="938" t="s">
        <v>452</v>
      </c>
      <c r="BP119" s="939"/>
      <c r="BQ119" s="943">
        <v>13023223</v>
      </c>
      <c r="BR119" s="906"/>
      <c r="BS119" s="906"/>
      <c r="BT119" s="906"/>
      <c r="BU119" s="906"/>
      <c r="BV119" s="906">
        <v>12709048</v>
      </c>
      <c r="BW119" s="906"/>
      <c r="BX119" s="906"/>
      <c r="BY119" s="906"/>
      <c r="BZ119" s="906"/>
      <c r="CA119" s="906">
        <v>12800154</v>
      </c>
      <c r="CB119" s="906"/>
      <c r="CC119" s="906"/>
      <c r="CD119" s="906"/>
      <c r="CE119" s="906"/>
      <c r="CF119" s="804"/>
      <c r="CG119" s="805"/>
      <c r="CH119" s="805"/>
      <c r="CI119" s="805"/>
      <c r="CJ119" s="895"/>
      <c r="CK119" s="993"/>
      <c r="CL119" s="881"/>
      <c r="CM119" s="899" t="s">
        <v>453</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106796</v>
      </c>
      <c r="DH119" s="821"/>
      <c r="DI119" s="821"/>
      <c r="DJ119" s="821"/>
      <c r="DK119" s="822"/>
      <c r="DL119" s="823">
        <v>88368</v>
      </c>
      <c r="DM119" s="821"/>
      <c r="DN119" s="821"/>
      <c r="DO119" s="821"/>
      <c r="DP119" s="822"/>
      <c r="DQ119" s="823">
        <v>71865</v>
      </c>
      <c r="DR119" s="821"/>
      <c r="DS119" s="821"/>
      <c r="DT119" s="821"/>
      <c r="DU119" s="822"/>
      <c r="DV119" s="909">
        <v>1.4</v>
      </c>
      <c r="DW119" s="910"/>
      <c r="DX119" s="910"/>
      <c r="DY119" s="910"/>
      <c r="DZ119" s="911"/>
    </row>
    <row r="120" spans="1:130" s="226" customFormat="1" ht="26.25" customHeight="1">
      <c r="A120" s="878"/>
      <c r="B120" s="879"/>
      <c r="C120" s="882" t="s">
        <v>430</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406</v>
      </c>
      <c r="AB120" s="838"/>
      <c r="AC120" s="838"/>
      <c r="AD120" s="838"/>
      <c r="AE120" s="839"/>
      <c r="AF120" s="840" t="s">
        <v>406</v>
      </c>
      <c r="AG120" s="838"/>
      <c r="AH120" s="838"/>
      <c r="AI120" s="838"/>
      <c r="AJ120" s="839"/>
      <c r="AK120" s="840" t="s">
        <v>406</v>
      </c>
      <c r="AL120" s="838"/>
      <c r="AM120" s="838"/>
      <c r="AN120" s="838"/>
      <c r="AO120" s="839"/>
      <c r="AP120" s="885" t="s">
        <v>406</v>
      </c>
      <c r="AQ120" s="886"/>
      <c r="AR120" s="886"/>
      <c r="AS120" s="886"/>
      <c r="AT120" s="887"/>
      <c r="AU120" s="944" t="s">
        <v>454</v>
      </c>
      <c r="AV120" s="945"/>
      <c r="AW120" s="945"/>
      <c r="AX120" s="945"/>
      <c r="AY120" s="946"/>
      <c r="AZ120" s="921" t="s">
        <v>455</v>
      </c>
      <c r="BA120" s="866"/>
      <c r="BB120" s="866"/>
      <c r="BC120" s="866"/>
      <c r="BD120" s="866"/>
      <c r="BE120" s="866"/>
      <c r="BF120" s="866"/>
      <c r="BG120" s="866"/>
      <c r="BH120" s="866"/>
      <c r="BI120" s="866"/>
      <c r="BJ120" s="866"/>
      <c r="BK120" s="866"/>
      <c r="BL120" s="866"/>
      <c r="BM120" s="866"/>
      <c r="BN120" s="866"/>
      <c r="BO120" s="866"/>
      <c r="BP120" s="867"/>
      <c r="BQ120" s="922">
        <v>3288220</v>
      </c>
      <c r="BR120" s="903"/>
      <c r="BS120" s="903"/>
      <c r="BT120" s="903"/>
      <c r="BU120" s="903"/>
      <c r="BV120" s="903">
        <v>3618487</v>
      </c>
      <c r="BW120" s="903"/>
      <c r="BX120" s="903"/>
      <c r="BY120" s="903"/>
      <c r="BZ120" s="903"/>
      <c r="CA120" s="903">
        <v>4083953</v>
      </c>
      <c r="CB120" s="903"/>
      <c r="CC120" s="903"/>
      <c r="CD120" s="903"/>
      <c r="CE120" s="903"/>
      <c r="CF120" s="927">
        <v>77.2</v>
      </c>
      <c r="CG120" s="928"/>
      <c r="CH120" s="928"/>
      <c r="CI120" s="928"/>
      <c r="CJ120" s="928"/>
      <c r="CK120" s="929" t="s">
        <v>456</v>
      </c>
      <c r="CL120" s="913"/>
      <c r="CM120" s="913"/>
      <c r="CN120" s="913"/>
      <c r="CO120" s="914"/>
      <c r="CP120" s="933" t="s">
        <v>457</v>
      </c>
      <c r="CQ120" s="934"/>
      <c r="CR120" s="934"/>
      <c r="CS120" s="934"/>
      <c r="CT120" s="934"/>
      <c r="CU120" s="934"/>
      <c r="CV120" s="934"/>
      <c r="CW120" s="934"/>
      <c r="CX120" s="934"/>
      <c r="CY120" s="934"/>
      <c r="CZ120" s="934"/>
      <c r="DA120" s="934"/>
      <c r="DB120" s="934"/>
      <c r="DC120" s="934"/>
      <c r="DD120" s="934"/>
      <c r="DE120" s="934"/>
      <c r="DF120" s="935"/>
      <c r="DG120" s="922">
        <v>2555282</v>
      </c>
      <c r="DH120" s="903"/>
      <c r="DI120" s="903"/>
      <c r="DJ120" s="903"/>
      <c r="DK120" s="903"/>
      <c r="DL120" s="903">
        <v>2512010</v>
      </c>
      <c r="DM120" s="903"/>
      <c r="DN120" s="903"/>
      <c r="DO120" s="903"/>
      <c r="DP120" s="903"/>
      <c r="DQ120" s="903">
        <v>2378811</v>
      </c>
      <c r="DR120" s="903"/>
      <c r="DS120" s="903"/>
      <c r="DT120" s="903"/>
      <c r="DU120" s="903"/>
      <c r="DV120" s="904">
        <v>45</v>
      </c>
      <c r="DW120" s="904"/>
      <c r="DX120" s="904"/>
      <c r="DY120" s="904"/>
      <c r="DZ120" s="905"/>
    </row>
    <row r="121" spans="1:130" s="226" customFormat="1" ht="26.25" customHeight="1">
      <c r="A121" s="878"/>
      <c r="B121" s="879"/>
      <c r="C121" s="924" t="s">
        <v>458</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406</v>
      </c>
      <c r="AB121" s="838"/>
      <c r="AC121" s="838"/>
      <c r="AD121" s="838"/>
      <c r="AE121" s="839"/>
      <c r="AF121" s="840" t="s">
        <v>406</v>
      </c>
      <c r="AG121" s="838"/>
      <c r="AH121" s="838"/>
      <c r="AI121" s="838"/>
      <c r="AJ121" s="839"/>
      <c r="AK121" s="840" t="s">
        <v>406</v>
      </c>
      <c r="AL121" s="838"/>
      <c r="AM121" s="838"/>
      <c r="AN121" s="838"/>
      <c r="AO121" s="839"/>
      <c r="AP121" s="885" t="s">
        <v>406</v>
      </c>
      <c r="AQ121" s="886"/>
      <c r="AR121" s="886"/>
      <c r="AS121" s="886"/>
      <c r="AT121" s="887"/>
      <c r="AU121" s="947"/>
      <c r="AV121" s="948"/>
      <c r="AW121" s="948"/>
      <c r="AX121" s="948"/>
      <c r="AY121" s="949"/>
      <c r="AZ121" s="873" t="s">
        <v>459</v>
      </c>
      <c r="BA121" s="808"/>
      <c r="BB121" s="808"/>
      <c r="BC121" s="808"/>
      <c r="BD121" s="808"/>
      <c r="BE121" s="808"/>
      <c r="BF121" s="808"/>
      <c r="BG121" s="808"/>
      <c r="BH121" s="808"/>
      <c r="BI121" s="808"/>
      <c r="BJ121" s="808"/>
      <c r="BK121" s="808"/>
      <c r="BL121" s="808"/>
      <c r="BM121" s="808"/>
      <c r="BN121" s="808"/>
      <c r="BO121" s="808"/>
      <c r="BP121" s="809"/>
      <c r="BQ121" s="874">
        <v>483</v>
      </c>
      <c r="BR121" s="875"/>
      <c r="BS121" s="875"/>
      <c r="BT121" s="875"/>
      <c r="BU121" s="875"/>
      <c r="BV121" s="875">
        <v>1260</v>
      </c>
      <c r="BW121" s="875"/>
      <c r="BX121" s="875"/>
      <c r="BY121" s="875"/>
      <c r="BZ121" s="875"/>
      <c r="CA121" s="875">
        <v>1092</v>
      </c>
      <c r="CB121" s="875"/>
      <c r="CC121" s="875"/>
      <c r="CD121" s="875"/>
      <c r="CE121" s="875"/>
      <c r="CF121" s="936">
        <v>0</v>
      </c>
      <c r="CG121" s="937"/>
      <c r="CH121" s="937"/>
      <c r="CI121" s="937"/>
      <c r="CJ121" s="937"/>
      <c r="CK121" s="930"/>
      <c r="CL121" s="916"/>
      <c r="CM121" s="916"/>
      <c r="CN121" s="916"/>
      <c r="CO121" s="917"/>
      <c r="CP121" s="896" t="s">
        <v>460</v>
      </c>
      <c r="CQ121" s="897"/>
      <c r="CR121" s="897"/>
      <c r="CS121" s="897"/>
      <c r="CT121" s="897"/>
      <c r="CU121" s="897"/>
      <c r="CV121" s="897"/>
      <c r="CW121" s="897"/>
      <c r="CX121" s="897"/>
      <c r="CY121" s="897"/>
      <c r="CZ121" s="897"/>
      <c r="DA121" s="897"/>
      <c r="DB121" s="897"/>
      <c r="DC121" s="897"/>
      <c r="DD121" s="897"/>
      <c r="DE121" s="897"/>
      <c r="DF121" s="898"/>
      <c r="DG121" s="874">
        <v>160608</v>
      </c>
      <c r="DH121" s="875"/>
      <c r="DI121" s="875"/>
      <c r="DJ121" s="875"/>
      <c r="DK121" s="875"/>
      <c r="DL121" s="875">
        <v>126100</v>
      </c>
      <c r="DM121" s="875"/>
      <c r="DN121" s="875"/>
      <c r="DO121" s="875"/>
      <c r="DP121" s="875"/>
      <c r="DQ121" s="875">
        <v>96351</v>
      </c>
      <c r="DR121" s="875"/>
      <c r="DS121" s="875"/>
      <c r="DT121" s="875"/>
      <c r="DU121" s="875"/>
      <c r="DV121" s="852">
        <v>1.8</v>
      </c>
      <c r="DW121" s="852"/>
      <c r="DX121" s="852"/>
      <c r="DY121" s="852"/>
      <c r="DZ121" s="853"/>
    </row>
    <row r="122" spans="1:130" s="226" customFormat="1" ht="26.25" customHeight="1">
      <c r="A122" s="878"/>
      <c r="B122" s="879"/>
      <c r="C122" s="882" t="s">
        <v>440</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406</v>
      </c>
      <c r="AB122" s="838"/>
      <c r="AC122" s="838"/>
      <c r="AD122" s="838"/>
      <c r="AE122" s="839"/>
      <c r="AF122" s="840" t="s">
        <v>406</v>
      </c>
      <c r="AG122" s="838"/>
      <c r="AH122" s="838"/>
      <c r="AI122" s="838"/>
      <c r="AJ122" s="839"/>
      <c r="AK122" s="840" t="s">
        <v>406</v>
      </c>
      <c r="AL122" s="838"/>
      <c r="AM122" s="838"/>
      <c r="AN122" s="838"/>
      <c r="AO122" s="839"/>
      <c r="AP122" s="885" t="s">
        <v>406</v>
      </c>
      <c r="AQ122" s="886"/>
      <c r="AR122" s="886"/>
      <c r="AS122" s="886"/>
      <c r="AT122" s="887"/>
      <c r="AU122" s="947"/>
      <c r="AV122" s="948"/>
      <c r="AW122" s="948"/>
      <c r="AX122" s="948"/>
      <c r="AY122" s="949"/>
      <c r="AZ122" s="940" t="s">
        <v>461</v>
      </c>
      <c r="BA122" s="941"/>
      <c r="BB122" s="941"/>
      <c r="BC122" s="941"/>
      <c r="BD122" s="941"/>
      <c r="BE122" s="941"/>
      <c r="BF122" s="941"/>
      <c r="BG122" s="941"/>
      <c r="BH122" s="941"/>
      <c r="BI122" s="941"/>
      <c r="BJ122" s="941"/>
      <c r="BK122" s="941"/>
      <c r="BL122" s="941"/>
      <c r="BM122" s="941"/>
      <c r="BN122" s="941"/>
      <c r="BO122" s="941"/>
      <c r="BP122" s="942"/>
      <c r="BQ122" s="943">
        <v>8357327</v>
      </c>
      <c r="BR122" s="906"/>
      <c r="BS122" s="906"/>
      <c r="BT122" s="906"/>
      <c r="BU122" s="906"/>
      <c r="BV122" s="906">
        <v>7764099</v>
      </c>
      <c r="BW122" s="906"/>
      <c r="BX122" s="906"/>
      <c r="BY122" s="906"/>
      <c r="BZ122" s="906"/>
      <c r="CA122" s="906">
        <v>8310115</v>
      </c>
      <c r="CB122" s="906"/>
      <c r="CC122" s="906"/>
      <c r="CD122" s="906"/>
      <c r="CE122" s="906"/>
      <c r="CF122" s="907">
        <v>157.1</v>
      </c>
      <c r="CG122" s="908"/>
      <c r="CH122" s="908"/>
      <c r="CI122" s="908"/>
      <c r="CJ122" s="908"/>
      <c r="CK122" s="930"/>
      <c r="CL122" s="916"/>
      <c r="CM122" s="916"/>
      <c r="CN122" s="916"/>
      <c r="CO122" s="917"/>
      <c r="CP122" s="896" t="s">
        <v>462</v>
      </c>
      <c r="CQ122" s="897"/>
      <c r="CR122" s="897"/>
      <c r="CS122" s="897"/>
      <c r="CT122" s="897"/>
      <c r="CU122" s="897"/>
      <c r="CV122" s="897"/>
      <c r="CW122" s="897"/>
      <c r="CX122" s="897"/>
      <c r="CY122" s="897"/>
      <c r="CZ122" s="897"/>
      <c r="DA122" s="897"/>
      <c r="DB122" s="897"/>
      <c r="DC122" s="897"/>
      <c r="DD122" s="897"/>
      <c r="DE122" s="897"/>
      <c r="DF122" s="898"/>
      <c r="DG122" s="874">
        <v>73648</v>
      </c>
      <c r="DH122" s="875"/>
      <c r="DI122" s="875"/>
      <c r="DJ122" s="875"/>
      <c r="DK122" s="875"/>
      <c r="DL122" s="875">
        <v>69613</v>
      </c>
      <c r="DM122" s="875"/>
      <c r="DN122" s="875"/>
      <c r="DO122" s="875"/>
      <c r="DP122" s="875"/>
      <c r="DQ122" s="875">
        <v>65504</v>
      </c>
      <c r="DR122" s="875"/>
      <c r="DS122" s="875"/>
      <c r="DT122" s="875"/>
      <c r="DU122" s="875"/>
      <c r="DV122" s="852">
        <v>1.2</v>
      </c>
      <c r="DW122" s="852"/>
      <c r="DX122" s="852"/>
      <c r="DY122" s="852"/>
      <c r="DZ122" s="853"/>
    </row>
    <row r="123" spans="1:130" s="226" customFormat="1" ht="26.25" customHeight="1">
      <c r="A123" s="878"/>
      <c r="B123" s="879"/>
      <c r="C123" s="882" t="s">
        <v>446</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463</v>
      </c>
      <c r="AB123" s="838"/>
      <c r="AC123" s="838"/>
      <c r="AD123" s="838"/>
      <c r="AE123" s="839"/>
      <c r="AF123" s="840" t="s">
        <v>463</v>
      </c>
      <c r="AG123" s="838"/>
      <c r="AH123" s="838"/>
      <c r="AI123" s="838"/>
      <c r="AJ123" s="839"/>
      <c r="AK123" s="840" t="s">
        <v>463</v>
      </c>
      <c r="AL123" s="838"/>
      <c r="AM123" s="838"/>
      <c r="AN123" s="838"/>
      <c r="AO123" s="839"/>
      <c r="AP123" s="885" t="s">
        <v>463</v>
      </c>
      <c r="AQ123" s="886"/>
      <c r="AR123" s="886"/>
      <c r="AS123" s="886"/>
      <c r="AT123" s="887"/>
      <c r="AU123" s="950"/>
      <c r="AV123" s="951"/>
      <c r="AW123" s="951"/>
      <c r="AX123" s="951"/>
      <c r="AY123" s="951"/>
      <c r="AZ123" s="257" t="s">
        <v>182</v>
      </c>
      <c r="BA123" s="257"/>
      <c r="BB123" s="257"/>
      <c r="BC123" s="257"/>
      <c r="BD123" s="257"/>
      <c r="BE123" s="257"/>
      <c r="BF123" s="257"/>
      <c r="BG123" s="257"/>
      <c r="BH123" s="257"/>
      <c r="BI123" s="257"/>
      <c r="BJ123" s="257"/>
      <c r="BK123" s="257"/>
      <c r="BL123" s="257"/>
      <c r="BM123" s="257"/>
      <c r="BN123" s="257"/>
      <c r="BO123" s="938" t="s">
        <v>464</v>
      </c>
      <c r="BP123" s="939"/>
      <c r="BQ123" s="893">
        <v>11646030</v>
      </c>
      <c r="BR123" s="894"/>
      <c r="BS123" s="894"/>
      <c r="BT123" s="894"/>
      <c r="BU123" s="894"/>
      <c r="BV123" s="894">
        <v>11383846</v>
      </c>
      <c r="BW123" s="894"/>
      <c r="BX123" s="894"/>
      <c r="BY123" s="894"/>
      <c r="BZ123" s="894"/>
      <c r="CA123" s="894">
        <v>12395160</v>
      </c>
      <c r="CB123" s="894"/>
      <c r="CC123" s="894"/>
      <c r="CD123" s="894"/>
      <c r="CE123" s="894"/>
      <c r="CF123" s="804"/>
      <c r="CG123" s="805"/>
      <c r="CH123" s="805"/>
      <c r="CI123" s="805"/>
      <c r="CJ123" s="895"/>
      <c r="CK123" s="930"/>
      <c r="CL123" s="916"/>
      <c r="CM123" s="916"/>
      <c r="CN123" s="916"/>
      <c r="CO123" s="917"/>
      <c r="CP123" s="896"/>
      <c r="CQ123" s="897"/>
      <c r="CR123" s="897"/>
      <c r="CS123" s="897"/>
      <c r="CT123" s="897"/>
      <c r="CU123" s="897"/>
      <c r="CV123" s="897"/>
      <c r="CW123" s="897"/>
      <c r="CX123" s="897"/>
      <c r="CY123" s="897"/>
      <c r="CZ123" s="897"/>
      <c r="DA123" s="897"/>
      <c r="DB123" s="897"/>
      <c r="DC123" s="897"/>
      <c r="DD123" s="897"/>
      <c r="DE123" s="897"/>
      <c r="DF123" s="898"/>
      <c r="DG123" s="837"/>
      <c r="DH123" s="838"/>
      <c r="DI123" s="838"/>
      <c r="DJ123" s="838"/>
      <c r="DK123" s="839"/>
      <c r="DL123" s="840"/>
      <c r="DM123" s="838"/>
      <c r="DN123" s="838"/>
      <c r="DO123" s="838"/>
      <c r="DP123" s="839"/>
      <c r="DQ123" s="840"/>
      <c r="DR123" s="838"/>
      <c r="DS123" s="838"/>
      <c r="DT123" s="838"/>
      <c r="DU123" s="839"/>
      <c r="DV123" s="885"/>
      <c r="DW123" s="886"/>
      <c r="DX123" s="886"/>
      <c r="DY123" s="886"/>
      <c r="DZ123" s="887"/>
    </row>
    <row r="124" spans="1:130" s="226" customFormat="1" ht="26.25" customHeight="1" thickBot="1">
      <c r="A124" s="878"/>
      <c r="B124" s="879"/>
      <c r="C124" s="882" t="s">
        <v>449</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463</v>
      </c>
      <c r="AB124" s="838"/>
      <c r="AC124" s="838"/>
      <c r="AD124" s="838"/>
      <c r="AE124" s="839"/>
      <c r="AF124" s="840" t="s">
        <v>463</v>
      </c>
      <c r="AG124" s="838"/>
      <c r="AH124" s="838"/>
      <c r="AI124" s="838"/>
      <c r="AJ124" s="839"/>
      <c r="AK124" s="840" t="s">
        <v>463</v>
      </c>
      <c r="AL124" s="838"/>
      <c r="AM124" s="838"/>
      <c r="AN124" s="838"/>
      <c r="AO124" s="839"/>
      <c r="AP124" s="885" t="s">
        <v>463</v>
      </c>
      <c r="AQ124" s="886"/>
      <c r="AR124" s="886"/>
      <c r="AS124" s="886"/>
      <c r="AT124" s="887"/>
      <c r="AU124" s="888" t="s">
        <v>465</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25.9</v>
      </c>
      <c r="BR124" s="892"/>
      <c r="BS124" s="892"/>
      <c r="BT124" s="892"/>
      <c r="BU124" s="892"/>
      <c r="BV124" s="892">
        <v>25.2</v>
      </c>
      <c r="BW124" s="892"/>
      <c r="BX124" s="892"/>
      <c r="BY124" s="892"/>
      <c r="BZ124" s="892"/>
      <c r="CA124" s="892">
        <v>7.6</v>
      </c>
      <c r="CB124" s="892"/>
      <c r="CC124" s="892"/>
      <c r="CD124" s="892"/>
      <c r="CE124" s="892"/>
      <c r="CF124" s="782"/>
      <c r="CG124" s="783"/>
      <c r="CH124" s="783"/>
      <c r="CI124" s="783"/>
      <c r="CJ124" s="923"/>
      <c r="CK124" s="931"/>
      <c r="CL124" s="931"/>
      <c r="CM124" s="931"/>
      <c r="CN124" s="931"/>
      <c r="CO124" s="932"/>
      <c r="CP124" s="896" t="s">
        <v>466</v>
      </c>
      <c r="CQ124" s="897"/>
      <c r="CR124" s="897"/>
      <c r="CS124" s="897"/>
      <c r="CT124" s="897"/>
      <c r="CU124" s="897"/>
      <c r="CV124" s="897"/>
      <c r="CW124" s="897"/>
      <c r="CX124" s="897"/>
      <c r="CY124" s="897"/>
      <c r="CZ124" s="897"/>
      <c r="DA124" s="897"/>
      <c r="DB124" s="897"/>
      <c r="DC124" s="897"/>
      <c r="DD124" s="897"/>
      <c r="DE124" s="897"/>
      <c r="DF124" s="898"/>
      <c r="DG124" s="820" t="s">
        <v>122</v>
      </c>
      <c r="DH124" s="821"/>
      <c r="DI124" s="821"/>
      <c r="DJ124" s="821"/>
      <c r="DK124" s="822"/>
      <c r="DL124" s="823" t="s">
        <v>122</v>
      </c>
      <c r="DM124" s="821"/>
      <c r="DN124" s="821"/>
      <c r="DO124" s="821"/>
      <c r="DP124" s="822"/>
      <c r="DQ124" s="823" t="s">
        <v>122</v>
      </c>
      <c r="DR124" s="821"/>
      <c r="DS124" s="821"/>
      <c r="DT124" s="821"/>
      <c r="DU124" s="822"/>
      <c r="DV124" s="909" t="s">
        <v>122</v>
      </c>
      <c r="DW124" s="910"/>
      <c r="DX124" s="910"/>
      <c r="DY124" s="910"/>
      <c r="DZ124" s="911"/>
    </row>
    <row r="125" spans="1:130" s="226" customFormat="1" ht="26.25" customHeight="1">
      <c r="A125" s="878"/>
      <c r="B125" s="879"/>
      <c r="C125" s="882" t="s">
        <v>451</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122</v>
      </c>
      <c r="AB125" s="838"/>
      <c r="AC125" s="838"/>
      <c r="AD125" s="838"/>
      <c r="AE125" s="839"/>
      <c r="AF125" s="840" t="s">
        <v>122</v>
      </c>
      <c r="AG125" s="838"/>
      <c r="AH125" s="838"/>
      <c r="AI125" s="838"/>
      <c r="AJ125" s="839"/>
      <c r="AK125" s="840" t="s">
        <v>122</v>
      </c>
      <c r="AL125" s="838"/>
      <c r="AM125" s="838"/>
      <c r="AN125" s="838"/>
      <c r="AO125" s="839"/>
      <c r="AP125" s="885" t="s">
        <v>122</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467</v>
      </c>
      <c r="CL125" s="913"/>
      <c r="CM125" s="913"/>
      <c r="CN125" s="913"/>
      <c r="CO125" s="914"/>
      <c r="CP125" s="921" t="s">
        <v>468</v>
      </c>
      <c r="CQ125" s="866"/>
      <c r="CR125" s="866"/>
      <c r="CS125" s="866"/>
      <c r="CT125" s="866"/>
      <c r="CU125" s="866"/>
      <c r="CV125" s="866"/>
      <c r="CW125" s="866"/>
      <c r="CX125" s="866"/>
      <c r="CY125" s="866"/>
      <c r="CZ125" s="866"/>
      <c r="DA125" s="866"/>
      <c r="DB125" s="866"/>
      <c r="DC125" s="866"/>
      <c r="DD125" s="866"/>
      <c r="DE125" s="866"/>
      <c r="DF125" s="867"/>
      <c r="DG125" s="922" t="s">
        <v>122</v>
      </c>
      <c r="DH125" s="903"/>
      <c r="DI125" s="903"/>
      <c r="DJ125" s="903"/>
      <c r="DK125" s="903"/>
      <c r="DL125" s="903" t="s">
        <v>122</v>
      </c>
      <c r="DM125" s="903"/>
      <c r="DN125" s="903"/>
      <c r="DO125" s="903"/>
      <c r="DP125" s="903"/>
      <c r="DQ125" s="903" t="s">
        <v>122</v>
      </c>
      <c r="DR125" s="903"/>
      <c r="DS125" s="903"/>
      <c r="DT125" s="903"/>
      <c r="DU125" s="903"/>
      <c r="DV125" s="904" t="s">
        <v>122</v>
      </c>
      <c r="DW125" s="904"/>
      <c r="DX125" s="904"/>
      <c r="DY125" s="904"/>
      <c r="DZ125" s="905"/>
    </row>
    <row r="126" spans="1:130" s="226" customFormat="1" ht="26.25" customHeight="1" thickBot="1">
      <c r="A126" s="878"/>
      <c r="B126" s="879"/>
      <c r="C126" s="882" t="s">
        <v>453</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20455</v>
      </c>
      <c r="AB126" s="838"/>
      <c r="AC126" s="838"/>
      <c r="AD126" s="838"/>
      <c r="AE126" s="839"/>
      <c r="AF126" s="840">
        <v>20059</v>
      </c>
      <c r="AG126" s="838"/>
      <c r="AH126" s="838"/>
      <c r="AI126" s="838"/>
      <c r="AJ126" s="839"/>
      <c r="AK126" s="840">
        <v>17637</v>
      </c>
      <c r="AL126" s="838"/>
      <c r="AM126" s="838"/>
      <c r="AN126" s="838"/>
      <c r="AO126" s="839"/>
      <c r="AP126" s="885">
        <v>0.3</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469</v>
      </c>
      <c r="CQ126" s="808"/>
      <c r="CR126" s="808"/>
      <c r="CS126" s="808"/>
      <c r="CT126" s="808"/>
      <c r="CU126" s="808"/>
      <c r="CV126" s="808"/>
      <c r="CW126" s="808"/>
      <c r="CX126" s="808"/>
      <c r="CY126" s="808"/>
      <c r="CZ126" s="808"/>
      <c r="DA126" s="808"/>
      <c r="DB126" s="808"/>
      <c r="DC126" s="808"/>
      <c r="DD126" s="808"/>
      <c r="DE126" s="808"/>
      <c r="DF126" s="809"/>
      <c r="DG126" s="874" t="s">
        <v>122</v>
      </c>
      <c r="DH126" s="875"/>
      <c r="DI126" s="875"/>
      <c r="DJ126" s="875"/>
      <c r="DK126" s="875"/>
      <c r="DL126" s="875" t="s">
        <v>122</v>
      </c>
      <c r="DM126" s="875"/>
      <c r="DN126" s="875"/>
      <c r="DO126" s="875"/>
      <c r="DP126" s="875"/>
      <c r="DQ126" s="875" t="s">
        <v>122</v>
      </c>
      <c r="DR126" s="875"/>
      <c r="DS126" s="875"/>
      <c r="DT126" s="875"/>
      <c r="DU126" s="875"/>
      <c r="DV126" s="852" t="s">
        <v>122</v>
      </c>
      <c r="DW126" s="852"/>
      <c r="DX126" s="852"/>
      <c r="DY126" s="852"/>
      <c r="DZ126" s="853"/>
    </row>
    <row r="127" spans="1:130" s="226" customFormat="1" ht="26.25" customHeight="1">
      <c r="A127" s="880"/>
      <c r="B127" s="881"/>
      <c r="C127" s="899" t="s">
        <v>470</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241</v>
      </c>
      <c r="AB127" s="838"/>
      <c r="AC127" s="838"/>
      <c r="AD127" s="838"/>
      <c r="AE127" s="839"/>
      <c r="AF127" s="840">
        <v>287</v>
      </c>
      <c r="AG127" s="838"/>
      <c r="AH127" s="838"/>
      <c r="AI127" s="838"/>
      <c r="AJ127" s="839"/>
      <c r="AK127" s="840">
        <v>243</v>
      </c>
      <c r="AL127" s="838"/>
      <c r="AM127" s="838"/>
      <c r="AN127" s="838"/>
      <c r="AO127" s="839"/>
      <c r="AP127" s="885">
        <v>0</v>
      </c>
      <c r="AQ127" s="886"/>
      <c r="AR127" s="886"/>
      <c r="AS127" s="886"/>
      <c r="AT127" s="887"/>
      <c r="AU127" s="262"/>
      <c r="AV127" s="262"/>
      <c r="AW127" s="262"/>
      <c r="AX127" s="902" t="s">
        <v>471</v>
      </c>
      <c r="AY127" s="870"/>
      <c r="AZ127" s="870"/>
      <c r="BA127" s="870"/>
      <c r="BB127" s="870"/>
      <c r="BC127" s="870"/>
      <c r="BD127" s="870"/>
      <c r="BE127" s="871"/>
      <c r="BF127" s="869" t="s">
        <v>472</v>
      </c>
      <c r="BG127" s="870"/>
      <c r="BH127" s="870"/>
      <c r="BI127" s="870"/>
      <c r="BJ127" s="870"/>
      <c r="BK127" s="870"/>
      <c r="BL127" s="871"/>
      <c r="BM127" s="869" t="s">
        <v>473</v>
      </c>
      <c r="BN127" s="870"/>
      <c r="BO127" s="870"/>
      <c r="BP127" s="870"/>
      <c r="BQ127" s="870"/>
      <c r="BR127" s="870"/>
      <c r="BS127" s="871"/>
      <c r="BT127" s="869" t="s">
        <v>474</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475</v>
      </c>
      <c r="CQ127" s="808"/>
      <c r="CR127" s="808"/>
      <c r="CS127" s="808"/>
      <c r="CT127" s="808"/>
      <c r="CU127" s="808"/>
      <c r="CV127" s="808"/>
      <c r="CW127" s="808"/>
      <c r="CX127" s="808"/>
      <c r="CY127" s="808"/>
      <c r="CZ127" s="808"/>
      <c r="DA127" s="808"/>
      <c r="DB127" s="808"/>
      <c r="DC127" s="808"/>
      <c r="DD127" s="808"/>
      <c r="DE127" s="808"/>
      <c r="DF127" s="809"/>
      <c r="DG127" s="874" t="s">
        <v>122</v>
      </c>
      <c r="DH127" s="875"/>
      <c r="DI127" s="875"/>
      <c r="DJ127" s="875"/>
      <c r="DK127" s="875"/>
      <c r="DL127" s="875" t="s">
        <v>122</v>
      </c>
      <c r="DM127" s="875"/>
      <c r="DN127" s="875"/>
      <c r="DO127" s="875"/>
      <c r="DP127" s="875"/>
      <c r="DQ127" s="875" t="s">
        <v>122</v>
      </c>
      <c r="DR127" s="875"/>
      <c r="DS127" s="875"/>
      <c r="DT127" s="875"/>
      <c r="DU127" s="875"/>
      <c r="DV127" s="852" t="s">
        <v>122</v>
      </c>
      <c r="DW127" s="852"/>
      <c r="DX127" s="852"/>
      <c r="DY127" s="852"/>
      <c r="DZ127" s="853"/>
    </row>
    <row r="128" spans="1:130" s="226" customFormat="1" ht="26.25" customHeight="1" thickBot="1">
      <c r="A128" s="854" t="s">
        <v>476</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477</v>
      </c>
      <c r="X128" s="856"/>
      <c r="Y128" s="856"/>
      <c r="Z128" s="857"/>
      <c r="AA128" s="858">
        <v>21394</v>
      </c>
      <c r="AB128" s="859"/>
      <c r="AC128" s="859"/>
      <c r="AD128" s="859"/>
      <c r="AE128" s="860"/>
      <c r="AF128" s="861">
        <v>20335</v>
      </c>
      <c r="AG128" s="859"/>
      <c r="AH128" s="859"/>
      <c r="AI128" s="859"/>
      <c r="AJ128" s="860"/>
      <c r="AK128" s="861">
        <v>13062</v>
      </c>
      <c r="AL128" s="859"/>
      <c r="AM128" s="859"/>
      <c r="AN128" s="859"/>
      <c r="AO128" s="860"/>
      <c r="AP128" s="862"/>
      <c r="AQ128" s="863"/>
      <c r="AR128" s="863"/>
      <c r="AS128" s="863"/>
      <c r="AT128" s="864"/>
      <c r="AU128" s="262"/>
      <c r="AV128" s="262"/>
      <c r="AW128" s="262"/>
      <c r="AX128" s="865" t="s">
        <v>478</v>
      </c>
      <c r="AY128" s="866"/>
      <c r="AZ128" s="866"/>
      <c r="BA128" s="866"/>
      <c r="BB128" s="866"/>
      <c r="BC128" s="866"/>
      <c r="BD128" s="866"/>
      <c r="BE128" s="867"/>
      <c r="BF128" s="844" t="s">
        <v>479</v>
      </c>
      <c r="BG128" s="845"/>
      <c r="BH128" s="845"/>
      <c r="BI128" s="845"/>
      <c r="BJ128" s="845"/>
      <c r="BK128" s="845"/>
      <c r="BL128" s="868"/>
      <c r="BM128" s="844">
        <v>14.44</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480</v>
      </c>
      <c r="CQ128" s="786"/>
      <c r="CR128" s="786"/>
      <c r="CS128" s="786"/>
      <c r="CT128" s="786"/>
      <c r="CU128" s="786"/>
      <c r="CV128" s="786"/>
      <c r="CW128" s="786"/>
      <c r="CX128" s="786"/>
      <c r="CY128" s="786"/>
      <c r="CZ128" s="786"/>
      <c r="DA128" s="786"/>
      <c r="DB128" s="786"/>
      <c r="DC128" s="786"/>
      <c r="DD128" s="786"/>
      <c r="DE128" s="786"/>
      <c r="DF128" s="787"/>
      <c r="DG128" s="848" t="s">
        <v>481</v>
      </c>
      <c r="DH128" s="849"/>
      <c r="DI128" s="849"/>
      <c r="DJ128" s="849"/>
      <c r="DK128" s="849"/>
      <c r="DL128" s="849" t="s">
        <v>481</v>
      </c>
      <c r="DM128" s="849"/>
      <c r="DN128" s="849"/>
      <c r="DO128" s="849"/>
      <c r="DP128" s="849"/>
      <c r="DQ128" s="849" t="s">
        <v>482</v>
      </c>
      <c r="DR128" s="849"/>
      <c r="DS128" s="849"/>
      <c r="DT128" s="849"/>
      <c r="DU128" s="849"/>
      <c r="DV128" s="850" t="s">
        <v>482</v>
      </c>
      <c r="DW128" s="850"/>
      <c r="DX128" s="850"/>
      <c r="DY128" s="850"/>
      <c r="DZ128" s="851"/>
    </row>
    <row r="129" spans="1:131" s="226" customFormat="1" ht="26.25" customHeight="1">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483</v>
      </c>
      <c r="X129" s="835"/>
      <c r="Y129" s="835"/>
      <c r="Z129" s="836"/>
      <c r="AA129" s="837">
        <v>5983749</v>
      </c>
      <c r="AB129" s="838"/>
      <c r="AC129" s="838"/>
      <c r="AD129" s="838"/>
      <c r="AE129" s="839"/>
      <c r="AF129" s="840">
        <v>5954518</v>
      </c>
      <c r="AG129" s="838"/>
      <c r="AH129" s="838"/>
      <c r="AI129" s="838"/>
      <c r="AJ129" s="839"/>
      <c r="AK129" s="840">
        <v>6009436</v>
      </c>
      <c r="AL129" s="838"/>
      <c r="AM129" s="838"/>
      <c r="AN129" s="838"/>
      <c r="AO129" s="839"/>
      <c r="AP129" s="841"/>
      <c r="AQ129" s="842"/>
      <c r="AR129" s="842"/>
      <c r="AS129" s="842"/>
      <c r="AT129" s="843"/>
      <c r="AU129" s="264"/>
      <c r="AV129" s="264"/>
      <c r="AW129" s="264"/>
      <c r="AX129" s="807" t="s">
        <v>484</v>
      </c>
      <c r="AY129" s="808"/>
      <c r="AZ129" s="808"/>
      <c r="BA129" s="808"/>
      <c r="BB129" s="808"/>
      <c r="BC129" s="808"/>
      <c r="BD129" s="808"/>
      <c r="BE129" s="809"/>
      <c r="BF129" s="827" t="s">
        <v>122</v>
      </c>
      <c r="BG129" s="828"/>
      <c r="BH129" s="828"/>
      <c r="BI129" s="828"/>
      <c r="BJ129" s="828"/>
      <c r="BK129" s="828"/>
      <c r="BL129" s="829"/>
      <c r="BM129" s="827">
        <v>19.440000000000001</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485</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486</v>
      </c>
      <c r="X130" s="835"/>
      <c r="Y130" s="835"/>
      <c r="Z130" s="836"/>
      <c r="AA130" s="837">
        <v>674559</v>
      </c>
      <c r="AB130" s="838"/>
      <c r="AC130" s="838"/>
      <c r="AD130" s="838"/>
      <c r="AE130" s="839"/>
      <c r="AF130" s="840">
        <v>700333</v>
      </c>
      <c r="AG130" s="838"/>
      <c r="AH130" s="838"/>
      <c r="AI130" s="838"/>
      <c r="AJ130" s="839"/>
      <c r="AK130" s="840">
        <v>719926</v>
      </c>
      <c r="AL130" s="838"/>
      <c r="AM130" s="838"/>
      <c r="AN130" s="838"/>
      <c r="AO130" s="839"/>
      <c r="AP130" s="841"/>
      <c r="AQ130" s="842"/>
      <c r="AR130" s="842"/>
      <c r="AS130" s="842"/>
      <c r="AT130" s="843"/>
      <c r="AU130" s="264"/>
      <c r="AV130" s="264"/>
      <c r="AW130" s="264"/>
      <c r="AX130" s="807" t="s">
        <v>487</v>
      </c>
      <c r="AY130" s="808"/>
      <c r="AZ130" s="808"/>
      <c r="BA130" s="808"/>
      <c r="BB130" s="808"/>
      <c r="BC130" s="808"/>
      <c r="BD130" s="808"/>
      <c r="BE130" s="809"/>
      <c r="BF130" s="810">
        <v>6.8</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488</v>
      </c>
      <c r="X131" s="818"/>
      <c r="Y131" s="818"/>
      <c r="Z131" s="819"/>
      <c r="AA131" s="820">
        <v>5309190</v>
      </c>
      <c r="AB131" s="821"/>
      <c r="AC131" s="821"/>
      <c r="AD131" s="821"/>
      <c r="AE131" s="822"/>
      <c r="AF131" s="823">
        <v>5254185</v>
      </c>
      <c r="AG131" s="821"/>
      <c r="AH131" s="821"/>
      <c r="AI131" s="821"/>
      <c r="AJ131" s="822"/>
      <c r="AK131" s="823">
        <v>5289510</v>
      </c>
      <c r="AL131" s="821"/>
      <c r="AM131" s="821"/>
      <c r="AN131" s="821"/>
      <c r="AO131" s="822"/>
      <c r="AP131" s="824"/>
      <c r="AQ131" s="825"/>
      <c r="AR131" s="825"/>
      <c r="AS131" s="825"/>
      <c r="AT131" s="826"/>
      <c r="AU131" s="264"/>
      <c r="AV131" s="264"/>
      <c r="AW131" s="264"/>
      <c r="AX131" s="785" t="s">
        <v>489</v>
      </c>
      <c r="AY131" s="786"/>
      <c r="AZ131" s="786"/>
      <c r="BA131" s="786"/>
      <c r="BB131" s="786"/>
      <c r="BC131" s="786"/>
      <c r="BD131" s="786"/>
      <c r="BE131" s="787"/>
      <c r="BF131" s="788">
        <v>7.6</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490</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491</v>
      </c>
      <c r="W132" s="798"/>
      <c r="X132" s="798"/>
      <c r="Y132" s="798"/>
      <c r="Z132" s="799"/>
      <c r="AA132" s="800">
        <v>5.0636914480000002</v>
      </c>
      <c r="AB132" s="801"/>
      <c r="AC132" s="801"/>
      <c r="AD132" s="801"/>
      <c r="AE132" s="802"/>
      <c r="AF132" s="803">
        <v>7.5475454329999998</v>
      </c>
      <c r="AG132" s="801"/>
      <c r="AH132" s="801"/>
      <c r="AI132" s="801"/>
      <c r="AJ132" s="802"/>
      <c r="AK132" s="803">
        <v>7.8051842230000004</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492</v>
      </c>
      <c r="W133" s="777"/>
      <c r="X133" s="777"/>
      <c r="Y133" s="777"/>
      <c r="Z133" s="778"/>
      <c r="AA133" s="779">
        <v>9.1999999999999993</v>
      </c>
      <c r="AB133" s="780"/>
      <c r="AC133" s="780"/>
      <c r="AD133" s="780"/>
      <c r="AE133" s="781"/>
      <c r="AF133" s="779">
        <v>6.1</v>
      </c>
      <c r="AG133" s="780"/>
      <c r="AH133" s="780"/>
      <c r="AI133" s="780"/>
      <c r="AJ133" s="781"/>
      <c r="AK133" s="779">
        <v>6.8</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49pXtCziRrhtuU1ft/ifg3wH5IYjTfsfgagFxN78hFay5N+RaxDTYc68gze25vJ3XdAT7PjEg11/lobUnsJbUg==" saltValue="Vyu7jfnG1YUIVJyrQSbMD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58" zoomScale="70" zoomScaleNormal="85" zoomScaleSheetLayoutView="7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493</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m9f6cOelcehHmo5VYjGJLdfLAdUMTa1tFkxES7fe8ye+sawnHR0IKbAXwmUO1Ruse1O9R6mi1jteAuzCmcR1RQ==" saltValue="/5u+/bGqEuDA0F/orDjyB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37" zoomScale="70" zoomScaleNormal="7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EeehbblcEe7gJKSUFqOz4IPCmiw0oaVLeTkv0URQRNETzROB7dwuyZ/d6azPUSCUnTOQvLzMTUBTi0Z4z2Rs1w==" saltValue="QkD8Gn/jYPAlGMBZcTM1MA=="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 /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495</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496</v>
      </c>
      <c r="AP7" s="283"/>
      <c r="AQ7" s="284" t="s">
        <v>497</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498</v>
      </c>
      <c r="AQ8" s="290" t="s">
        <v>499</v>
      </c>
      <c r="AR8" s="291" t="s">
        <v>500</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501</v>
      </c>
      <c r="AL9" s="1207"/>
      <c r="AM9" s="1207"/>
      <c r="AN9" s="1208"/>
      <c r="AO9" s="292">
        <v>1184510</v>
      </c>
      <c r="AP9" s="292">
        <v>37932</v>
      </c>
      <c r="AQ9" s="293">
        <v>63745</v>
      </c>
      <c r="AR9" s="294">
        <v>-40.5</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502</v>
      </c>
      <c r="AL10" s="1207"/>
      <c r="AM10" s="1207"/>
      <c r="AN10" s="1208"/>
      <c r="AO10" s="295">
        <v>118005</v>
      </c>
      <c r="AP10" s="295">
        <v>3779</v>
      </c>
      <c r="AQ10" s="296">
        <v>6933</v>
      </c>
      <c r="AR10" s="297">
        <v>-45.5</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503</v>
      </c>
      <c r="AL11" s="1207"/>
      <c r="AM11" s="1207"/>
      <c r="AN11" s="1208"/>
      <c r="AO11" s="295">
        <v>438218</v>
      </c>
      <c r="AP11" s="295">
        <v>14033</v>
      </c>
      <c r="AQ11" s="296">
        <v>8657</v>
      </c>
      <c r="AR11" s="297">
        <v>62.1</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504</v>
      </c>
      <c r="AL12" s="1207"/>
      <c r="AM12" s="1207"/>
      <c r="AN12" s="1208"/>
      <c r="AO12" s="295" t="s">
        <v>505</v>
      </c>
      <c r="AP12" s="295" t="s">
        <v>505</v>
      </c>
      <c r="AQ12" s="296">
        <v>309</v>
      </c>
      <c r="AR12" s="297" t="s">
        <v>505</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506</v>
      </c>
      <c r="AL13" s="1207"/>
      <c r="AM13" s="1207"/>
      <c r="AN13" s="1208"/>
      <c r="AO13" s="295" t="s">
        <v>505</v>
      </c>
      <c r="AP13" s="295" t="s">
        <v>505</v>
      </c>
      <c r="AQ13" s="296" t="s">
        <v>505</v>
      </c>
      <c r="AR13" s="297" t="s">
        <v>505</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507</v>
      </c>
      <c r="AL14" s="1207"/>
      <c r="AM14" s="1207"/>
      <c r="AN14" s="1208"/>
      <c r="AO14" s="295">
        <v>142321</v>
      </c>
      <c r="AP14" s="295">
        <v>4558</v>
      </c>
      <c r="AQ14" s="296">
        <v>2823</v>
      </c>
      <c r="AR14" s="297">
        <v>61.5</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508</v>
      </c>
      <c r="AL15" s="1207"/>
      <c r="AM15" s="1207"/>
      <c r="AN15" s="1208"/>
      <c r="AO15" s="295">
        <v>12420</v>
      </c>
      <c r="AP15" s="295">
        <v>398</v>
      </c>
      <c r="AQ15" s="296">
        <v>1311</v>
      </c>
      <c r="AR15" s="297">
        <v>-69.599999999999994</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509</v>
      </c>
      <c r="AL16" s="1210"/>
      <c r="AM16" s="1210"/>
      <c r="AN16" s="1211"/>
      <c r="AO16" s="295">
        <v>-107067</v>
      </c>
      <c r="AP16" s="295">
        <v>-3429</v>
      </c>
      <c r="AQ16" s="296">
        <v>-5769</v>
      </c>
      <c r="AR16" s="297">
        <v>-40.6</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182</v>
      </c>
      <c r="AL17" s="1210"/>
      <c r="AM17" s="1210"/>
      <c r="AN17" s="1211"/>
      <c r="AO17" s="295">
        <v>1788407</v>
      </c>
      <c r="AP17" s="295">
        <v>57271</v>
      </c>
      <c r="AQ17" s="296">
        <v>78008</v>
      </c>
      <c r="AR17" s="297">
        <v>-26.6</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510</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511</v>
      </c>
      <c r="AP20" s="303" t="s">
        <v>512</v>
      </c>
      <c r="AQ20" s="304" t="s">
        <v>513</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514</v>
      </c>
      <c r="AL21" s="1204"/>
      <c r="AM21" s="1204"/>
      <c r="AN21" s="1205"/>
      <c r="AO21" s="307">
        <v>4.74</v>
      </c>
      <c r="AP21" s="308">
        <v>7.6</v>
      </c>
      <c r="AQ21" s="309">
        <v>-2.86</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515</v>
      </c>
      <c r="AL22" s="1204"/>
      <c r="AM22" s="1204"/>
      <c r="AN22" s="1205"/>
      <c r="AO22" s="312">
        <v>99.1</v>
      </c>
      <c r="AP22" s="313">
        <v>97</v>
      </c>
      <c r="AQ22" s="314">
        <v>2.1</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517</v>
      </c>
      <c r="AO27" s="273"/>
      <c r="AP27" s="273"/>
      <c r="AQ27" s="273"/>
      <c r="AR27" s="273"/>
      <c r="AS27" s="273"/>
      <c r="AT27" s="273"/>
    </row>
    <row r="28" spans="1:46" ht="17.25">
      <c r="A28" s="274" t="s">
        <v>518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519</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496</v>
      </c>
      <c r="AP30" s="283"/>
      <c r="AQ30" s="284" t="s">
        <v>497</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498</v>
      </c>
      <c r="AQ31" s="290" t="s">
        <v>499</v>
      </c>
      <c r="AR31" s="291" t="s">
        <v>500</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520</v>
      </c>
      <c r="AL32" s="1195"/>
      <c r="AM32" s="1195"/>
      <c r="AN32" s="1196"/>
      <c r="AO32" s="322">
        <v>851633</v>
      </c>
      <c r="AP32" s="322">
        <v>27272</v>
      </c>
      <c r="AQ32" s="323">
        <v>35085</v>
      </c>
      <c r="AR32" s="324">
        <v>-22.3</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521</v>
      </c>
      <c r="AL33" s="1195"/>
      <c r="AM33" s="1195"/>
      <c r="AN33" s="1196"/>
      <c r="AO33" s="322" t="s">
        <v>505</v>
      </c>
      <c r="AP33" s="322" t="s">
        <v>505</v>
      </c>
      <c r="AQ33" s="323" t="s">
        <v>505</v>
      </c>
      <c r="AR33" s="324" t="s">
        <v>505</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522</v>
      </c>
      <c r="AL34" s="1195"/>
      <c r="AM34" s="1195"/>
      <c r="AN34" s="1196"/>
      <c r="AO34" s="322" t="s">
        <v>505</v>
      </c>
      <c r="AP34" s="322" t="s">
        <v>505</v>
      </c>
      <c r="AQ34" s="323" t="s">
        <v>505</v>
      </c>
      <c r="AR34" s="324" t="s">
        <v>505</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523</v>
      </c>
      <c r="AL35" s="1195"/>
      <c r="AM35" s="1195"/>
      <c r="AN35" s="1196"/>
      <c r="AO35" s="322">
        <v>142927</v>
      </c>
      <c r="AP35" s="322">
        <v>4577</v>
      </c>
      <c r="AQ35" s="323">
        <v>14585</v>
      </c>
      <c r="AR35" s="324">
        <v>-68.599999999999994</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524</v>
      </c>
      <c r="AL36" s="1195"/>
      <c r="AM36" s="1195"/>
      <c r="AN36" s="1196"/>
      <c r="AO36" s="322">
        <v>133404</v>
      </c>
      <c r="AP36" s="322">
        <v>4272</v>
      </c>
      <c r="AQ36" s="323">
        <v>2514</v>
      </c>
      <c r="AR36" s="324">
        <v>69.900000000000006</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525</v>
      </c>
      <c r="AL37" s="1195"/>
      <c r="AM37" s="1195"/>
      <c r="AN37" s="1196"/>
      <c r="AO37" s="322">
        <v>17880</v>
      </c>
      <c r="AP37" s="322">
        <v>573</v>
      </c>
      <c r="AQ37" s="323">
        <v>688</v>
      </c>
      <c r="AR37" s="324">
        <v>-16.7</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526</v>
      </c>
      <c r="AL38" s="1198"/>
      <c r="AM38" s="1198"/>
      <c r="AN38" s="1199"/>
      <c r="AO38" s="325" t="s">
        <v>505</v>
      </c>
      <c r="AP38" s="325" t="s">
        <v>505</v>
      </c>
      <c r="AQ38" s="326">
        <v>1</v>
      </c>
      <c r="AR38" s="314" t="s">
        <v>505</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527</v>
      </c>
      <c r="AL39" s="1198"/>
      <c r="AM39" s="1198"/>
      <c r="AN39" s="1199"/>
      <c r="AO39" s="322">
        <v>-13062</v>
      </c>
      <c r="AP39" s="322">
        <v>-418</v>
      </c>
      <c r="AQ39" s="323">
        <v>-3106</v>
      </c>
      <c r="AR39" s="324">
        <v>-86.5</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528</v>
      </c>
      <c r="AL40" s="1195"/>
      <c r="AM40" s="1195"/>
      <c r="AN40" s="1196"/>
      <c r="AO40" s="322">
        <v>-719926</v>
      </c>
      <c r="AP40" s="322">
        <v>-23055</v>
      </c>
      <c r="AQ40" s="323">
        <v>-35380</v>
      </c>
      <c r="AR40" s="324">
        <v>-34.799999999999997</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296</v>
      </c>
      <c r="AL41" s="1201"/>
      <c r="AM41" s="1201"/>
      <c r="AN41" s="1202"/>
      <c r="AO41" s="322">
        <v>412856</v>
      </c>
      <c r="AP41" s="322">
        <v>13221</v>
      </c>
      <c r="AQ41" s="323">
        <v>14388</v>
      </c>
      <c r="AR41" s="324">
        <v>-8.1</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529</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531</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496</v>
      </c>
      <c r="AN49" s="1189" t="s">
        <v>532</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533</v>
      </c>
      <c r="AO50" s="339" t="s">
        <v>534</v>
      </c>
      <c r="AP50" s="340" t="s">
        <v>535</v>
      </c>
      <c r="AQ50" s="341" t="s">
        <v>536</v>
      </c>
      <c r="AR50" s="342" t="s">
        <v>537</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538</v>
      </c>
      <c r="AL51" s="335"/>
      <c r="AM51" s="343">
        <v>1856441</v>
      </c>
      <c r="AN51" s="344">
        <v>58767</v>
      </c>
      <c r="AO51" s="345">
        <v>103.9</v>
      </c>
      <c r="AP51" s="346">
        <v>69477</v>
      </c>
      <c r="AQ51" s="347">
        <v>43.5</v>
      </c>
      <c r="AR51" s="348">
        <v>60.4</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539</v>
      </c>
      <c r="AM52" s="351">
        <v>488918</v>
      </c>
      <c r="AN52" s="352">
        <v>15477</v>
      </c>
      <c r="AO52" s="353">
        <v>22</v>
      </c>
      <c r="AP52" s="354">
        <v>31528</v>
      </c>
      <c r="AQ52" s="355">
        <v>31.8</v>
      </c>
      <c r="AR52" s="356">
        <v>-9.8000000000000007</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540</v>
      </c>
      <c r="AL53" s="335"/>
      <c r="AM53" s="343">
        <v>883636</v>
      </c>
      <c r="AN53" s="344">
        <v>28046</v>
      </c>
      <c r="AO53" s="345">
        <v>-52.3</v>
      </c>
      <c r="AP53" s="346">
        <v>59668</v>
      </c>
      <c r="AQ53" s="347">
        <v>-14.1</v>
      </c>
      <c r="AR53" s="348">
        <v>-38.200000000000003</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539</v>
      </c>
      <c r="AM54" s="351">
        <v>742359</v>
      </c>
      <c r="AN54" s="352">
        <v>23562</v>
      </c>
      <c r="AO54" s="353">
        <v>52.2</v>
      </c>
      <c r="AP54" s="354">
        <v>31515</v>
      </c>
      <c r="AQ54" s="355">
        <v>0</v>
      </c>
      <c r="AR54" s="356">
        <v>52.2</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541</v>
      </c>
      <c r="AL55" s="335"/>
      <c r="AM55" s="343">
        <v>1240460</v>
      </c>
      <c r="AN55" s="344">
        <v>39521</v>
      </c>
      <c r="AO55" s="345">
        <v>40.9</v>
      </c>
      <c r="AP55" s="346">
        <v>56894</v>
      </c>
      <c r="AQ55" s="347">
        <v>-4.5999999999999996</v>
      </c>
      <c r="AR55" s="348">
        <v>45.5</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539</v>
      </c>
      <c r="AM56" s="351">
        <v>817957</v>
      </c>
      <c r="AN56" s="352">
        <v>26060</v>
      </c>
      <c r="AO56" s="353">
        <v>10.6</v>
      </c>
      <c r="AP56" s="354">
        <v>32548</v>
      </c>
      <c r="AQ56" s="355">
        <v>3.3</v>
      </c>
      <c r="AR56" s="356">
        <v>7.3</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542</v>
      </c>
      <c r="AL57" s="335"/>
      <c r="AM57" s="343">
        <v>933648</v>
      </c>
      <c r="AN57" s="344">
        <v>29868</v>
      </c>
      <c r="AO57" s="345">
        <v>-24.4</v>
      </c>
      <c r="AP57" s="346">
        <v>57122</v>
      </c>
      <c r="AQ57" s="347">
        <v>0.4</v>
      </c>
      <c r="AR57" s="348">
        <v>-24.8</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539</v>
      </c>
      <c r="AM58" s="351">
        <v>426948</v>
      </c>
      <c r="AN58" s="352">
        <v>13658</v>
      </c>
      <c r="AO58" s="353">
        <v>-47.6</v>
      </c>
      <c r="AP58" s="354">
        <v>36191</v>
      </c>
      <c r="AQ58" s="355">
        <v>11.2</v>
      </c>
      <c r="AR58" s="356">
        <v>-58.8</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543</v>
      </c>
      <c r="AL59" s="335"/>
      <c r="AM59" s="343">
        <v>610075</v>
      </c>
      <c r="AN59" s="344">
        <v>19537</v>
      </c>
      <c r="AO59" s="345">
        <v>-34.6</v>
      </c>
      <c r="AP59" s="346">
        <v>53655</v>
      </c>
      <c r="AQ59" s="347">
        <v>-6.1</v>
      </c>
      <c r="AR59" s="348">
        <v>-28.5</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539</v>
      </c>
      <c r="AM60" s="351">
        <v>285460</v>
      </c>
      <c r="AN60" s="352">
        <v>9141</v>
      </c>
      <c r="AO60" s="353">
        <v>-33.1</v>
      </c>
      <c r="AP60" s="354">
        <v>32719</v>
      </c>
      <c r="AQ60" s="355">
        <v>-9.6</v>
      </c>
      <c r="AR60" s="356">
        <v>-23.5</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544</v>
      </c>
      <c r="AL61" s="357"/>
      <c r="AM61" s="358">
        <v>1104852</v>
      </c>
      <c r="AN61" s="359">
        <v>35148</v>
      </c>
      <c r="AO61" s="360">
        <v>6.7</v>
      </c>
      <c r="AP61" s="361">
        <v>59363</v>
      </c>
      <c r="AQ61" s="362">
        <v>3.8</v>
      </c>
      <c r="AR61" s="348">
        <v>2.9</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539</v>
      </c>
      <c r="AM62" s="351">
        <v>552328</v>
      </c>
      <c r="AN62" s="352">
        <v>17580</v>
      </c>
      <c r="AO62" s="353">
        <v>0.8</v>
      </c>
      <c r="AP62" s="354">
        <v>32900</v>
      </c>
      <c r="AQ62" s="355">
        <v>7.3</v>
      </c>
      <c r="AR62" s="356">
        <v>-6.5</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XXAMvRN/pvIU5qOudH94yqyMm0KJ/Dusi56ZM6q7ckAUBejdwpZ/DWbt/2M+NsGyFpHBp141kMDBeg3uJJzlZQ==" saltValue="PH/inNe3Fq27kmKcsqEpe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verticalCentered="1"/>
  <pageMargins left="0" right="0" top="0" bottom="0" header="0" footer="0"/>
  <pageSetup paperSize="9" scale="62" orientation="landscape" r:id="rId1"/>
  <headerFooter alignWithMargins="0">
    <oddFooter>&amp;C&amp;P /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E76" zoomScale="70" zoomScaleNormal="7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546</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K0wFdWoUlwVOjgcOlP5L30+sLYyZBhnCEQEGCCVcmaiERh53wVtqwMUiAG+J/S5TlvE+rVU4oQaKbSsbWzQ27Q==" saltValue="Ih0MXWCL54yRkjrlHfG5Rw==" spinCount="100000" sheet="1" objects="1" scenarios="1"/>
  <dataConsolidate/>
  <phoneticPr fontId="2"/>
  <printOptions horizontalCentered="1" verticalCentered="1"/>
  <pageMargins left="0" right="0" top="0" bottom="0" header="0" footer="0"/>
  <pageSetup paperSize="9" scale="39" orientation="landscape" verticalDpi="300" r:id="rId1"/>
  <headerFooter alignWithMargins="0">
    <oddFooter>&amp;C&amp;P /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68" zoomScale="70" zoomScaleNormal="7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547</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6ZkACHKZGLwwye4EcK6oJN7apz58TBk2G84465u5aRSrjHZ4F1RRSnFLbTNB2nz+VZ4WXd53yDVknmZ2cZEI3A==" saltValue="0JdJnt/rv93UEvE58jIMnA==" spinCount="100000" sheet="1" objects="1" scenarios="1"/>
  <dataConsolidate/>
  <phoneticPr fontId="2"/>
  <printOptions horizontalCentered="1" verticalCentered="1"/>
  <pageMargins left="0" right="0" top="0" bottom="0" header="0" footer="0"/>
  <pageSetup paperSize="9" scale="39" orientation="landscape" verticalDpi="300" r:id="rId1"/>
  <headerFooter alignWithMargins="0">
    <oddFooter>&amp;C&amp;P /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9"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548</v>
      </c>
      <c r="G46" s="8" t="s">
        <v>549</v>
      </c>
      <c r="H46" s="8" t="s">
        <v>550</v>
      </c>
      <c r="I46" s="8" t="s">
        <v>551</v>
      </c>
      <c r="J46" s="9" t="s">
        <v>552</v>
      </c>
    </row>
    <row r="47" spans="2:10" ht="57.75" customHeight="1">
      <c r="B47" s="10"/>
      <c r="C47" s="1212" t="s">
        <v>3</v>
      </c>
      <c r="D47" s="1212"/>
      <c r="E47" s="1213"/>
      <c r="F47" s="11">
        <v>18.12</v>
      </c>
      <c r="G47" s="12">
        <v>18.649999999999999</v>
      </c>
      <c r="H47" s="12">
        <v>17.149999999999999</v>
      </c>
      <c r="I47" s="12">
        <v>19.690000000000001</v>
      </c>
      <c r="J47" s="13">
        <v>16.579999999999998</v>
      </c>
    </row>
    <row r="48" spans="2:10" ht="57.75" customHeight="1">
      <c r="B48" s="14"/>
      <c r="C48" s="1214" t="s">
        <v>4</v>
      </c>
      <c r="D48" s="1214"/>
      <c r="E48" s="1215"/>
      <c r="F48" s="15">
        <v>9.66</v>
      </c>
      <c r="G48" s="16">
        <v>9.76</v>
      </c>
      <c r="H48" s="16">
        <v>13.22</v>
      </c>
      <c r="I48" s="16">
        <v>13.49</v>
      </c>
      <c r="J48" s="17">
        <v>11.31</v>
      </c>
    </row>
    <row r="49" spans="2:10" ht="57.75" customHeight="1" thickBot="1">
      <c r="B49" s="18"/>
      <c r="C49" s="1216" t="s">
        <v>5</v>
      </c>
      <c r="D49" s="1216"/>
      <c r="E49" s="1217"/>
      <c r="F49" s="19" t="s">
        <v>553</v>
      </c>
      <c r="G49" s="20">
        <v>0.34</v>
      </c>
      <c r="H49" s="20">
        <v>2.48</v>
      </c>
      <c r="I49" s="20">
        <v>2.66</v>
      </c>
      <c r="J49" s="21" t="s">
        <v>554</v>
      </c>
    </row>
    <row r="50" spans="2:10" ht="13.5" customHeight="1"/>
    <row r="51" spans="2:10" ht="13.5" hidden="1" customHeight="1"/>
    <row r="52" spans="2:10" ht="13.5" hidden="1" customHeight="1"/>
    <row r="53" spans="2:10" ht="13.5" hidden="1" customHeight="1"/>
  </sheetData>
  <sheetProtection algorithmName="SHA-512" hashValue="0KAPQWoB+cl3voALA19XR/TXJtxnHCzSuJhqyGe3/gre8pnl2mAYl4VMN+uZUMx8HV3Q/1/+NC75XnofxKoy9A==" saltValue="K3JDP8zlltwy3EhKILZZgg==" spinCount="100000" sheet="1" objects="1" scenarios="1"/>
  <mergeCells count="3">
    <mergeCell ref="C47:E47"/>
    <mergeCell ref="C48:E48"/>
    <mergeCell ref="C49:E49"/>
  </mergeCells>
  <phoneticPr fontId="2"/>
  <printOptions horizontalCentered="1" verticalCentered="1"/>
  <pageMargins left="0" right="0" top="0" bottom="0" header="0" footer="0"/>
  <pageSetup paperSize="9" scale="64" orientation="landscape" verticalDpi="300" r:id="rId1"/>
  <headerFooter alignWithMargins="0">
    <oddFooter>&amp;C&amp;P / &amp;N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18</vt:i4>
      </vt:variant>
    </vt:vector>
  </HeadingPairs>
  <TitlesOfParts>
    <vt:vector size="18"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lpstr>Sheet1</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飯塚 宏志</cp:lastModifiedBy>
  <cp:lastPrinted>2019-10-23T04:38:29Z</cp:lastPrinted>
  <dcterms:created xsi:type="dcterms:W3CDTF">2019-02-14T02:09:42Z</dcterms:created>
  <dcterms:modified xsi:type="dcterms:W3CDTF">2019-10-23T05:01:20Z</dcterms:modified>
</cp:coreProperties>
</file>