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BB8" i="4"/>
  <c r="AT8" i="4"/>
  <c r="AL8" i="4"/>
  <c r="P8" i="4"/>
  <c r="I8" i="4"/>
  <c r="C10" i="5" l="1"/>
  <c r="D10" i="5"/>
  <c r="E10" i="5"/>
  <c r="B10" i="5"/>
</calcChain>
</file>

<file path=xl/sharedStrings.xml><?xml version="1.0" encoding="utf-8"?>
<sst xmlns="http://schemas.openxmlformats.org/spreadsheetml/2006/main" count="309" uniqueCount="110">
  <si>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</si>
  <si>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</si>
  <si>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</si>
  <si>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</si>
  <si>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</si>
  <si>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</si>
  <si>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</si>
  <si>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</si>
  <si>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</si>
  <si>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</si>
  <si>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</si>
  <si>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</si>
  <si>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</si>
  <si>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</si>
  <si>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</si>
  <si>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</si>
  <si>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</si>
  <si>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</si>
  <si>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</si>
  <si>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</si>
  <si>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</si>
  <si>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</si>
  <si>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</si>
  <si>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</si>
  <si>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</si>
  <si>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</si>
  <si>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</si>
  <si>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</si>
  <si>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</si>
  <si>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</si>
  <si>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</si>
  <si>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</si>
  <si>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</si>
  <si>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</si>
  <si>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</si>
  <si>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</si>
  <si>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</si>
  <si>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</si>
  <si>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</si>
  <si>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</si>
  <si>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</si>
  <si>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</si>
  <si>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</si>
  <si>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</si>
  <si>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</si>
  <si>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</si>
  <si>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</si>
  <si>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</si>
  <si>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</si>
  <si>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</si>
  <si>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</si>
  <si>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</si>
  <si>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</si>
  <si>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</si>
  <si>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</si>
  <si>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</si>
  <si>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</si>
  <si>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</si>
  <si>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</si>
  <si>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</si>
  <si>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</si>
  <si>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</si>
  <si>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</si>
  <si>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</si>
  <si>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</si>
  <si>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</si>
  <si>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</si>
  <si>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</si>
  <si>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</si>
  <si>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</si>
  <si>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</si>
  <si>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</si>
  <si>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</si>
  <si>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</si>
  <si>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</si>
  <si>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</si>
  <si>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</si>
  <si>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</si>
  <si>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</si>
  <si>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</si>
  <si>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</si>
  <si>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</si>
  <si>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</si>
  <si>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</si>
  <si>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</si>
  <si>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</si>
  <si>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</si>
  <si>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</si>
  <si>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</si>
  <si>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</si>
  <si>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</si>
  <si>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</si>
  <si>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</si>
  <si>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</si>
  <si>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</si>
  <si>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</si>
  <si>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上里町</t>
  </si>
  <si>
    <t>法適用</t>
  </si>
  <si>
    <t>下水道事業</t>
  </si>
  <si>
    <t>公共下水道</t>
  </si>
  <si>
    <t>Cc3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</si>
  <si>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</si>
  <si>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</si>
  <si>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</si>
  <si>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</si>
  <si>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</si>
  <si>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</si>
  <si>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上里町公共下水道は平成26年度より地方公営企業法の全部適用を受け企業会計を始めました。企業会計としては最初の決算でありますので、過年度との比較はありません。　
　当該年度の経常収益で、経営の健全性に関して維持管理費や支払利息等の経常費用をどの程度賄えているのか、類似型団体と比較しますと、経常収支比率で類似団体に比較し4.33ポイント上回っておりますが、最終赤字となっております。
　営業収益に対します累積欠損金の比率は、類似団体と比較しますと低い割合を示しております。　
　短期的な債務に対する支払能力を表す指標である流動比率は類似団体に比較し22.47ポイント下回っており、1年以内に現金化できる資産で、１年以内に支払わなければならない負債を賄えておらず、支払能力を高めるための改善を図っていく必要があります。
　経費回収率は類似団体に比較し 11.03ポイント下回っている状況であります。水洗化率は 40.70ポイントであり、今後は経営改善のために、接続率向上の啓発活動等をより積極的に行い、公共下水道の利用に関し、住民の皆様に一層の御理解を頂き、黒字化へ向け経営改善を図る必要があります。
　</t>
    <rPh sb="1" eb="4">
      <t>カミサト</t>
    </rPh>
    <rPh sb="4" eb="6">
      <t>コウキョウ</t>
    </rPh>
    <rPh sb="6" eb="9">
      <t>ゲスイドウ</t>
    </rPh>
    <rPh sb="10" eb="12">
      <t>ヘイセイ</t>
    </rPh>
    <rPh sb="14" eb="16">
      <t>ネンド</t>
    </rPh>
    <rPh sb="18" eb="20">
      <t>チホウ</t>
    </rPh>
    <rPh sb="20" eb="22">
      <t>コウエイ</t>
    </rPh>
    <rPh sb="22" eb="24">
      <t>キギョウ</t>
    </rPh>
    <rPh sb="24" eb="25">
      <t>ホウ</t>
    </rPh>
    <rPh sb="26" eb="28">
      <t>ゼンブ</t>
    </rPh>
    <rPh sb="28" eb="30">
      <t>テキヨウ</t>
    </rPh>
    <rPh sb="31" eb="32">
      <t>ウ</t>
    </rPh>
    <rPh sb="33" eb="35">
      <t>キギョウ</t>
    </rPh>
    <rPh sb="35" eb="37">
      <t>カイケイ</t>
    </rPh>
    <rPh sb="38" eb="39">
      <t>ハジ</t>
    </rPh>
    <rPh sb="44" eb="46">
      <t>キギョウ</t>
    </rPh>
    <rPh sb="46" eb="48">
      <t>カイケイ</t>
    </rPh>
    <rPh sb="52" eb="54">
      <t>サイショ</t>
    </rPh>
    <rPh sb="55" eb="57">
      <t>ケッサン</t>
    </rPh>
    <rPh sb="65" eb="68">
      <t>カネンド</t>
    </rPh>
    <rPh sb="70" eb="72">
      <t>ヒカク</t>
    </rPh>
    <rPh sb="82" eb="84">
      <t>トウガイ</t>
    </rPh>
    <rPh sb="84" eb="86">
      <t>ネンド</t>
    </rPh>
    <rPh sb="87" eb="89">
      <t>ケイジョウ</t>
    </rPh>
    <rPh sb="89" eb="91">
      <t>シュウエキ</t>
    </rPh>
    <rPh sb="103" eb="105">
      <t>イジ</t>
    </rPh>
    <rPh sb="105" eb="108">
      <t>カンリヒ</t>
    </rPh>
    <rPh sb="109" eb="111">
      <t>シハライ</t>
    </rPh>
    <rPh sb="111" eb="113">
      <t>リソク</t>
    </rPh>
    <rPh sb="113" eb="114">
      <t>トウ</t>
    </rPh>
    <rPh sb="115" eb="117">
      <t>ケイジョウ</t>
    </rPh>
    <rPh sb="117" eb="119">
      <t>ヒヨウ</t>
    </rPh>
    <rPh sb="122" eb="124">
      <t>テイド</t>
    </rPh>
    <rPh sb="124" eb="125">
      <t>マカナ</t>
    </rPh>
    <rPh sb="132" eb="134">
      <t>ルイジ</t>
    </rPh>
    <rPh sb="134" eb="135">
      <t>カタ</t>
    </rPh>
    <rPh sb="135" eb="137">
      <t>ダンタイ</t>
    </rPh>
    <rPh sb="138" eb="140">
      <t>ヒカク</t>
    </rPh>
    <rPh sb="145" eb="147">
      <t>ケイジョウ</t>
    </rPh>
    <rPh sb="147" eb="149">
      <t>シュウシ</t>
    </rPh>
    <rPh sb="149" eb="151">
      <t>ヒリツ</t>
    </rPh>
    <rPh sb="152" eb="154">
      <t>ルイジ</t>
    </rPh>
    <rPh sb="154" eb="156">
      <t>ダンタイ</t>
    </rPh>
    <rPh sb="157" eb="159">
      <t>ヒカク</t>
    </rPh>
    <rPh sb="169" eb="170">
      <t>マワ</t>
    </rPh>
    <rPh sb="178" eb="180">
      <t>サイシュウ</t>
    </rPh>
    <rPh sb="180" eb="182">
      <t>アカジ</t>
    </rPh>
    <rPh sb="193" eb="195">
      <t>エイギョウ</t>
    </rPh>
    <rPh sb="195" eb="197">
      <t>シュウエキ</t>
    </rPh>
    <rPh sb="198" eb="199">
      <t>タイ</t>
    </rPh>
    <rPh sb="202" eb="204">
      <t>ルイセキ</t>
    </rPh>
    <rPh sb="204" eb="207">
      <t>ケッソンキン</t>
    </rPh>
    <rPh sb="208" eb="210">
      <t>ヒリツ</t>
    </rPh>
    <rPh sb="212" eb="214">
      <t>ルイジ</t>
    </rPh>
    <rPh sb="223" eb="224">
      <t>ヒク</t>
    </rPh>
    <rPh sb="225" eb="227">
      <t>ワリアイ</t>
    </rPh>
    <rPh sb="228" eb="229">
      <t>シメ</t>
    </rPh>
    <rPh sb="239" eb="242">
      <t>タンキテキ</t>
    </rPh>
    <rPh sb="243" eb="245">
      <t>サイム</t>
    </rPh>
    <rPh sb="246" eb="247">
      <t>タイ</t>
    </rPh>
    <rPh sb="249" eb="251">
      <t>シハライ</t>
    </rPh>
    <rPh sb="251" eb="253">
      <t>ノウリョク</t>
    </rPh>
    <rPh sb="254" eb="255">
      <t>アラワ</t>
    </rPh>
    <rPh sb="256" eb="258">
      <t>シヒョウ</t>
    </rPh>
    <rPh sb="261" eb="263">
      <t>リュウドウ</t>
    </rPh>
    <rPh sb="263" eb="265">
      <t>ヒリツ</t>
    </rPh>
    <rPh sb="283" eb="285">
      <t>シタマワ</t>
    </rPh>
    <rPh sb="292" eb="294">
      <t>イナイ</t>
    </rPh>
    <rPh sb="295" eb="298">
      <t>ゲンキンカ</t>
    </rPh>
    <rPh sb="301" eb="303">
      <t>シサン</t>
    </rPh>
    <rPh sb="306" eb="307">
      <t>ネン</t>
    </rPh>
    <rPh sb="307" eb="309">
      <t>イナイ</t>
    </rPh>
    <rPh sb="310" eb="312">
      <t>シハラ</t>
    </rPh>
    <rPh sb="321" eb="323">
      <t>フサイ</t>
    </rPh>
    <rPh sb="324" eb="325">
      <t>マカナ</t>
    </rPh>
    <rPh sb="331" eb="333">
      <t>シハライ</t>
    </rPh>
    <rPh sb="333" eb="335">
      <t>ノウリョク</t>
    </rPh>
    <rPh sb="336" eb="337">
      <t>タカ</t>
    </rPh>
    <rPh sb="342" eb="344">
      <t>カイゼン</t>
    </rPh>
    <rPh sb="345" eb="346">
      <t>ハカ</t>
    </rPh>
    <rPh sb="350" eb="352">
      <t>ヒツヨウ</t>
    </rPh>
    <rPh sb="362" eb="364">
      <t>カイシュウ</t>
    </rPh>
    <rPh sb="364" eb="365">
      <t>リツ</t>
    </rPh>
    <rPh sb="384" eb="385">
      <t>シタ</t>
    </rPh>
    <rPh sb="390" eb="392">
      <t>ジョウキョウ</t>
    </rPh>
    <rPh sb="417" eb="419">
      <t>コンゴ</t>
    </rPh>
    <rPh sb="420" eb="422">
      <t>ケイエイ</t>
    </rPh>
    <rPh sb="422" eb="424">
      <t>カイゼン</t>
    </rPh>
    <rPh sb="429" eb="431">
      <t>セツゾク</t>
    </rPh>
    <rPh sb="431" eb="432">
      <t>リツ</t>
    </rPh>
    <rPh sb="432" eb="434">
      <t>コウジョウ</t>
    </rPh>
    <rPh sb="435" eb="437">
      <t>ケイハツ</t>
    </rPh>
    <rPh sb="437" eb="439">
      <t>カツドウ</t>
    </rPh>
    <rPh sb="439" eb="440">
      <t>トウ</t>
    </rPh>
    <rPh sb="443" eb="446">
      <t>セッキョクテキ</t>
    </rPh>
    <rPh sb="447" eb="448">
      <t>オコナ</t>
    </rPh>
    <rPh sb="450" eb="452">
      <t>コウキョウ</t>
    </rPh>
    <rPh sb="452" eb="455">
      <t>ゲスイドウ</t>
    </rPh>
    <rPh sb="456" eb="458">
      <t>リヨウ</t>
    </rPh>
    <rPh sb="459" eb="460">
      <t>カン</t>
    </rPh>
    <rPh sb="462" eb="464">
      <t>ジュウミン</t>
    </rPh>
    <rPh sb="465" eb="467">
      <t>ミナサマ</t>
    </rPh>
    <rPh sb="468" eb="470">
      <t>イッソウ</t>
    </rPh>
    <rPh sb="471" eb="474">
      <t>ゴリカイ</t>
    </rPh>
    <rPh sb="475" eb="476">
      <t>イタダ</t>
    </rPh>
    <rPh sb="478" eb="481">
      <t>クロジカ</t>
    </rPh>
    <rPh sb="482" eb="483">
      <t>ム</t>
    </rPh>
    <rPh sb="484" eb="486">
      <t>ケイエイ</t>
    </rPh>
    <rPh sb="486" eb="488">
      <t>カイゼン</t>
    </rPh>
    <rPh sb="489" eb="490">
      <t>ハカ</t>
    </rPh>
    <rPh sb="491" eb="493">
      <t>ヒツヨウ</t>
    </rPh>
    <phoneticPr fontId="4"/>
  </si>
  <si>
    <t>　上里町公共下水道は平成7年度より工事を実施し、平成22年度に供用を開始いたしました。このため管渠の老朽化への改善の必要性は現時点ではありません。</t>
    <rPh sb="1" eb="4">
      <t>カミサト</t>
    </rPh>
    <rPh sb="4" eb="6">
      <t>コウキョウ</t>
    </rPh>
    <rPh sb="6" eb="9">
      <t>ゲスイドウ</t>
    </rPh>
    <rPh sb="10" eb="12">
      <t>ヘイセイ</t>
    </rPh>
    <rPh sb="13" eb="15">
      <t>ネンド</t>
    </rPh>
    <rPh sb="17" eb="19">
      <t>コウジ</t>
    </rPh>
    <rPh sb="20" eb="22">
      <t>ジッシ</t>
    </rPh>
    <rPh sb="24" eb="26">
      <t>ヘイセイ</t>
    </rPh>
    <rPh sb="28" eb="30">
      <t>ネンド</t>
    </rPh>
    <rPh sb="31" eb="33">
      <t>キョウヨウ</t>
    </rPh>
    <rPh sb="34" eb="36">
      <t>カイシ</t>
    </rPh>
    <rPh sb="47" eb="49">
      <t>カンキョ</t>
    </rPh>
    <rPh sb="50" eb="53">
      <t>ロウキュウカ</t>
    </rPh>
    <rPh sb="55" eb="57">
      <t>カイゼン</t>
    </rPh>
    <rPh sb="58" eb="61">
      <t>ヒツヨウセイ</t>
    </rPh>
    <rPh sb="62" eb="65">
      <t>ゲンジテンシヒョウリュウドウヒリツシタマワイナイゲンキンカシサンネンイナイシハラフサイマカナシハライノウリョクタカカイゼンハカヒツヨウカイシュウリツシタジョウキョウコンゴケイエイカイゼンセツゾクリツコウジョウケイハツカツドウトウセッキョクテキオコナジュウミンミナサマイッソウゴリカイイタダヒツヨウスイセンカリツクロジカケイエイカイゼンハカテキセイシヨウリョウカクホヒツヨウ</t>
    </rPh>
    <phoneticPr fontId="4"/>
  </si>
  <si>
    <t>　平成26年度決算が企業会計後最初の決算でありましたが、最終赤字となってしまいました。経営改善のためには、今後も引き続き水洗化人口の増加により「経営の効率性」の向上を目指すとともに、将来世代の地方債償還の増加を考慮に入れながら、計画的に管渠整備拡大を行っていく必要があります。</t>
    <rPh sb="7" eb="9">
      <t>ケッサン</t>
    </rPh>
    <rPh sb="10" eb="12">
      <t>キギョウ</t>
    </rPh>
    <rPh sb="12" eb="14">
      <t>カイケイ</t>
    </rPh>
    <rPh sb="14" eb="15">
      <t>ゴ</t>
    </rPh>
    <rPh sb="15" eb="17">
      <t>サイショ</t>
    </rPh>
    <rPh sb="18" eb="20">
      <t>ケッサン</t>
    </rPh>
    <rPh sb="28" eb="30">
      <t>サイシュウ</t>
    </rPh>
    <rPh sb="30" eb="32">
      <t>アカジ</t>
    </rPh>
    <rPh sb="43" eb="45">
      <t>ケイエイ</t>
    </rPh>
    <rPh sb="45" eb="47">
      <t>カイゼン</t>
    </rPh>
    <rPh sb="53" eb="55">
      <t>コンゴ</t>
    </rPh>
    <rPh sb="56" eb="57">
      <t>ヒ</t>
    </rPh>
    <rPh sb="58" eb="59">
      <t>ツヅ</t>
    </rPh>
    <rPh sb="60" eb="63">
      <t>スイセンカ</t>
    </rPh>
    <rPh sb="63" eb="65">
      <t>ジンコウ</t>
    </rPh>
    <rPh sb="66" eb="68">
      <t>ゾウカ</t>
    </rPh>
    <rPh sb="72" eb="74">
      <t>ケイエイ</t>
    </rPh>
    <rPh sb="75" eb="78">
      <t>コウリツセイ</t>
    </rPh>
    <rPh sb="80" eb="82">
      <t>コウジョウ</t>
    </rPh>
    <rPh sb="83" eb="85">
      <t>メザ</t>
    </rPh>
    <rPh sb="91" eb="93">
      <t>ショウライ</t>
    </rPh>
    <rPh sb="93" eb="95">
      <t>セダイ</t>
    </rPh>
    <rPh sb="96" eb="99">
      <t>チホウサイ</t>
    </rPh>
    <rPh sb="99" eb="101">
      <t>ショウカン</t>
    </rPh>
    <rPh sb="102" eb="104">
      <t>ゾウカ</t>
    </rPh>
    <rPh sb="105" eb="107">
      <t>コウリョ</t>
    </rPh>
    <rPh sb="108" eb="109">
      <t>イ</t>
    </rPh>
    <rPh sb="114" eb="117">
      <t>ケイカクテキ</t>
    </rPh>
    <rPh sb="118" eb="120">
      <t>カンキョ</t>
    </rPh>
    <rPh sb="120" eb="122">
      <t>セイビ</t>
    </rPh>
    <rPh sb="122" eb="124">
      <t>カクダイ</t>
    </rPh>
    <rPh sb="125" eb="126">
      <t>オコナ</t>
    </rPh>
    <rPh sb="130" eb="13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</si>
</sst>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93736320"/>
        <c:axId val="9375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0.16</c:v>
                </c:pt>
              </c:numCache>
            </c:numRef>
          </c:val>
          <c:smooth val="0"/>
        </c:ser>
        <c:dLbls>
          <c:showLegendKey val="0"/>
          <c:showVal val="0"/>
          <c:showCatName val="0"/>
          <c:showSerName val="0"/>
          <c:showPercent val="0"/>
          <c:showBubbleSize val="0"/>
        </c:dLbls>
        <c:marker val="1"/>
        <c:smooth val="0"/>
        <c:axId val="93736320"/>
        <c:axId val="93750784"/>
      </c:lineChart>
      <c:dateAx>
        <c:axId val="93736320"/>
        <c:scaling>
          <c:orientation val="minMax"/>
        </c:scaling>
        <c:delete val="1"/>
        <c:axPos val="b"/>
        <c:numFmt formatCode="ge" sourceLinked="1"/>
        <c:majorTickMark val="none"/>
        <c:minorTickMark val="none"/>
        <c:tickLblPos val="none"/>
        <c:crossAx val="93750784"/>
        <c:crosses val="autoZero"/>
        <c:auto val="1"/>
        <c:lblOffset val="100"/>
        <c:baseTimeUnit val="years"/>
      </c:dateAx>
      <c:valAx>
        <c:axId val="9375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3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6740096"/>
        <c:axId val="11674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41.63</c:v>
                </c:pt>
              </c:numCache>
            </c:numRef>
          </c:val>
          <c:smooth val="0"/>
        </c:ser>
        <c:dLbls>
          <c:showLegendKey val="0"/>
          <c:showVal val="0"/>
          <c:showCatName val="0"/>
          <c:showSerName val="0"/>
          <c:showPercent val="0"/>
          <c:showBubbleSize val="0"/>
        </c:dLbls>
        <c:marker val="1"/>
        <c:smooth val="0"/>
        <c:axId val="116740096"/>
        <c:axId val="116742016"/>
      </c:lineChart>
      <c:dateAx>
        <c:axId val="116740096"/>
        <c:scaling>
          <c:orientation val="minMax"/>
        </c:scaling>
        <c:delete val="1"/>
        <c:axPos val="b"/>
        <c:numFmt formatCode="ge" sourceLinked="1"/>
        <c:majorTickMark val="none"/>
        <c:minorTickMark val="none"/>
        <c:tickLblPos val="none"/>
        <c:crossAx val="116742016"/>
        <c:crosses val="autoZero"/>
        <c:auto val="1"/>
        <c:lblOffset val="100"/>
        <c:baseTimeUnit val="years"/>
      </c:dateAx>
      <c:valAx>
        <c:axId val="11674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74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0</c:v>
                </c:pt>
                <c:pt idx="3">
                  <c:v>0</c:v>
                </c:pt>
                <c:pt idx="4">
                  <c:v>40.700000000000003</c:v>
                </c:pt>
              </c:numCache>
            </c:numRef>
          </c:val>
        </c:ser>
        <c:dLbls>
          <c:showLegendKey val="0"/>
          <c:showVal val="0"/>
          <c:showCatName val="0"/>
          <c:showSerName val="0"/>
          <c:showPercent val="0"/>
          <c:showBubbleSize val="0"/>
        </c:dLbls>
        <c:gapWidth val="150"/>
        <c:axId val="116784512"/>
        <c:axId val="11724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66.33</c:v>
                </c:pt>
              </c:numCache>
            </c:numRef>
          </c:val>
          <c:smooth val="0"/>
        </c:ser>
        <c:dLbls>
          <c:showLegendKey val="0"/>
          <c:showVal val="0"/>
          <c:showCatName val="0"/>
          <c:showSerName val="0"/>
          <c:showPercent val="0"/>
          <c:showBubbleSize val="0"/>
        </c:dLbls>
        <c:marker val="1"/>
        <c:smooth val="0"/>
        <c:axId val="116784512"/>
        <c:axId val="117245440"/>
      </c:lineChart>
      <c:dateAx>
        <c:axId val="116784512"/>
        <c:scaling>
          <c:orientation val="minMax"/>
        </c:scaling>
        <c:delete val="1"/>
        <c:axPos val="b"/>
        <c:numFmt formatCode="ge" sourceLinked="1"/>
        <c:majorTickMark val="none"/>
        <c:minorTickMark val="none"/>
        <c:tickLblPos val="none"/>
        <c:crossAx val="117245440"/>
        <c:crosses val="autoZero"/>
        <c:auto val="1"/>
        <c:lblOffset val="100"/>
        <c:baseTimeUnit val="years"/>
      </c:dateAx>
      <c:valAx>
        <c:axId val="11724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78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0</c:v>
                </c:pt>
                <c:pt idx="3">
                  <c:v>0</c:v>
                </c:pt>
                <c:pt idx="4">
                  <c:v>98.45</c:v>
                </c:pt>
              </c:numCache>
            </c:numRef>
          </c:val>
        </c:ser>
        <c:dLbls>
          <c:showLegendKey val="0"/>
          <c:showVal val="0"/>
          <c:showCatName val="0"/>
          <c:showSerName val="0"/>
          <c:showPercent val="0"/>
          <c:showBubbleSize val="0"/>
        </c:dLbls>
        <c:gapWidth val="150"/>
        <c:axId val="105520128"/>
        <c:axId val="10554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94.12</c:v>
                </c:pt>
              </c:numCache>
            </c:numRef>
          </c:val>
          <c:smooth val="0"/>
        </c:ser>
        <c:dLbls>
          <c:showLegendKey val="0"/>
          <c:showVal val="0"/>
          <c:showCatName val="0"/>
          <c:showSerName val="0"/>
          <c:showPercent val="0"/>
          <c:showBubbleSize val="0"/>
        </c:dLbls>
        <c:marker val="1"/>
        <c:smooth val="0"/>
        <c:axId val="105520128"/>
        <c:axId val="105546880"/>
      </c:lineChart>
      <c:dateAx>
        <c:axId val="105520128"/>
        <c:scaling>
          <c:orientation val="minMax"/>
        </c:scaling>
        <c:delete val="1"/>
        <c:axPos val="b"/>
        <c:numFmt formatCode="ge" sourceLinked="1"/>
        <c:majorTickMark val="none"/>
        <c:minorTickMark val="none"/>
        <c:tickLblPos val="none"/>
        <c:crossAx val="105546880"/>
        <c:crosses val="autoZero"/>
        <c:auto val="1"/>
        <c:lblOffset val="100"/>
        <c:baseTimeUnit val="years"/>
      </c:dateAx>
      <c:valAx>
        <c:axId val="10554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2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c:v>
                </c:pt>
                <c:pt idx="2">
                  <c:v>0</c:v>
                </c:pt>
                <c:pt idx="3">
                  <c:v>0</c:v>
                </c:pt>
                <c:pt idx="4">
                  <c:v>2.38</c:v>
                </c:pt>
              </c:numCache>
            </c:numRef>
          </c:val>
        </c:ser>
        <c:dLbls>
          <c:showLegendKey val="0"/>
          <c:showVal val="0"/>
          <c:showCatName val="0"/>
          <c:showSerName val="0"/>
          <c:showPercent val="0"/>
          <c:showBubbleSize val="0"/>
        </c:dLbls>
        <c:gapWidth val="150"/>
        <c:axId val="105568896"/>
        <c:axId val="10557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28.43</c:v>
                </c:pt>
              </c:numCache>
            </c:numRef>
          </c:val>
          <c:smooth val="0"/>
        </c:ser>
        <c:dLbls>
          <c:showLegendKey val="0"/>
          <c:showVal val="0"/>
          <c:showCatName val="0"/>
          <c:showSerName val="0"/>
          <c:showPercent val="0"/>
          <c:showBubbleSize val="0"/>
        </c:dLbls>
        <c:marker val="1"/>
        <c:smooth val="0"/>
        <c:axId val="105568896"/>
        <c:axId val="105571072"/>
      </c:lineChart>
      <c:dateAx>
        <c:axId val="105568896"/>
        <c:scaling>
          <c:orientation val="minMax"/>
        </c:scaling>
        <c:delete val="1"/>
        <c:axPos val="b"/>
        <c:numFmt formatCode="ge" sourceLinked="1"/>
        <c:majorTickMark val="none"/>
        <c:minorTickMark val="none"/>
        <c:tickLblPos val="none"/>
        <c:crossAx val="105571072"/>
        <c:crosses val="autoZero"/>
        <c:auto val="1"/>
        <c:lblOffset val="100"/>
        <c:baseTimeUnit val="years"/>
      </c:dateAx>
      <c:valAx>
        <c:axId val="10557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6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17582080"/>
        <c:axId val="11759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
                  <c:v>0</c:v>
                </c:pt>
              </c:numCache>
            </c:numRef>
          </c:val>
          <c:smooth val="0"/>
        </c:ser>
        <c:dLbls>
          <c:showLegendKey val="0"/>
          <c:showVal val="0"/>
          <c:showCatName val="0"/>
          <c:showSerName val="0"/>
          <c:showPercent val="0"/>
          <c:showBubbleSize val="0"/>
        </c:dLbls>
        <c:marker val="1"/>
        <c:smooth val="0"/>
        <c:axId val="117582080"/>
        <c:axId val="117592448"/>
      </c:lineChart>
      <c:dateAx>
        <c:axId val="117582080"/>
        <c:scaling>
          <c:orientation val="minMax"/>
        </c:scaling>
        <c:delete val="1"/>
        <c:axPos val="b"/>
        <c:numFmt formatCode="ge" sourceLinked="1"/>
        <c:majorTickMark val="none"/>
        <c:minorTickMark val="none"/>
        <c:tickLblPos val="none"/>
        <c:crossAx val="117592448"/>
        <c:crosses val="autoZero"/>
        <c:auto val="1"/>
        <c:lblOffset val="100"/>
        <c:baseTimeUnit val="years"/>
      </c:dateAx>
      <c:valAx>
        <c:axId val="11759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8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7.65</c:v>
                </c:pt>
              </c:numCache>
            </c:numRef>
          </c:val>
        </c:ser>
        <c:dLbls>
          <c:showLegendKey val="0"/>
          <c:showVal val="0"/>
          <c:showCatName val="0"/>
          <c:showSerName val="0"/>
          <c:showPercent val="0"/>
          <c:showBubbleSize val="0"/>
        </c:dLbls>
        <c:gapWidth val="150"/>
        <c:axId val="117618560"/>
        <c:axId val="11762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393.94</c:v>
                </c:pt>
              </c:numCache>
            </c:numRef>
          </c:val>
          <c:smooth val="0"/>
        </c:ser>
        <c:dLbls>
          <c:showLegendKey val="0"/>
          <c:showVal val="0"/>
          <c:showCatName val="0"/>
          <c:showSerName val="0"/>
          <c:showPercent val="0"/>
          <c:showBubbleSize val="0"/>
        </c:dLbls>
        <c:marker val="1"/>
        <c:smooth val="0"/>
        <c:axId val="117618560"/>
        <c:axId val="117620736"/>
      </c:lineChart>
      <c:dateAx>
        <c:axId val="117618560"/>
        <c:scaling>
          <c:orientation val="minMax"/>
        </c:scaling>
        <c:delete val="1"/>
        <c:axPos val="b"/>
        <c:numFmt formatCode="ge" sourceLinked="1"/>
        <c:majorTickMark val="none"/>
        <c:minorTickMark val="none"/>
        <c:tickLblPos val="none"/>
        <c:crossAx val="117620736"/>
        <c:crosses val="autoZero"/>
        <c:auto val="1"/>
        <c:lblOffset val="100"/>
        <c:baseTimeUnit val="years"/>
      </c:dateAx>
      <c:valAx>
        <c:axId val="11762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61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0</c:v>
                </c:pt>
                <c:pt idx="3">
                  <c:v>0</c:v>
                </c:pt>
                <c:pt idx="4">
                  <c:v>41.46</c:v>
                </c:pt>
              </c:numCache>
            </c:numRef>
          </c:val>
        </c:ser>
        <c:dLbls>
          <c:showLegendKey val="0"/>
          <c:showVal val="0"/>
          <c:showCatName val="0"/>
          <c:showSerName val="0"/>
          <c:showPercent val="0"/>
          <c:showBubbleSize val="0"/>
        </c:dLbls>
        <c:gapWidth val="150"/>
        <c:axId val="117536256"/>
        <c:axId val="11753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63.93</c:v>
                </c:pt>
              </c:numCache>
            </c:numRef>
          </c:val>
          <c:smooth val="0"/>
        </c:ser>
        <c:dLbls>
          <c:showLegendKey val="0"/>
          <c:showVal val="0"/>
          <c:showCatName val="0"/>
          <c:showSerName val="0"/>
          <c:showPercent val="0"/>
          <c:showBubbleSize val="0"/>
        </c:dLbls>
        <c:marker val="1"/>
        <c:smooth val="0"/>
        <c:axId val="117536256"/>
        <c:axId val="117538176"/>
      </c:lineChart>
      <c:dateAx>
        <c:axId val="117536256"/>
        <c:scaling>
          <c:orientation val="minMax"/>
        </c:scaling>
        <c:delete val="1"/>
        <c:axPos val="b"/>
        <c:numFmt formatCode="ge" sourceLinked="1"/>
        <c:majorTickMark val="none"/>
        <c:minorTickMark val="none"/>
        <c:tickLblPos val="none"/>
        <c:crossAx val="117538176"/>
        <c:crosses val="autoZero"/>
        <c:auto val="1"/>
        <c:lblOffset val="100"/>
        <c:baseTimeUnit val="years"/>
      </c:dateAx>
      <c:valAx>
        <c:axId val="11753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3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17556352"/>
        <c:axId val="11755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1315.67</c:v>
                </c:pt>
              </c:numCache>
            </c:numRef>
          </c:val>
          <c:smooth val="0"/>
        </c:ser>
        <c:dLbls>
          <c:showLegendKey val="0"/>
          <c:showVal val="0"/>
          <c:showCatName val="0"/>
          <c:showSerName val="0"/>
          <c:showPercent val="0"/>
          <c:showBubbleSize val="0"/>
        </c:dLbls>
        <c:marker val="1"/>
        <c:smooth val="0"/>
        <c:axId val="117556352"/>
        <c:axId val="117558272"/>
      </c:lineChart>
      <c:dateAx>
        <c:axId val="117556352"/>
        <c:scaling>
          <c:orientation val="minMax"/>
        </c:scaling>
        <c:delete val="1"/>
        <c:axPos val="b"/>
        <c:numFmt formatCode="ge" sourceLinked="1"/>
        <c:majorTickMark val="none"/>
        <c:minorTickMark val="none"/>
        <c:tickLblPos val="none"/>
        <c:crossAx val="117558272"/>
        <c:crosses val="autoZero"/>
        <c:auto val="1"/>
        <c:lblOffset val="100"/>
        <c:baseTimeUnit val="years"/>
      </c:dateAx>
      <c:valAx>
        <c:axId val="11755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5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49.75</c:v>
                </c:pt>
              </c:numCache>
            </c:numRef>
          </c:val>
        </c:ser>
        <c:dLbls>
          <c:showLegendKey val="0"/>
          <c:showVal val="0"/>
          <c:showCatName val="0"/>
          <c:showSerName val="0"/>
          <c:showPercent val="0"/>
          <c:showBubbleSize val="0"/>
        </c:dLbls>
        <c:gapWidth val="150"/>
        <c:axId val="116675328"/>
        <c:axId val="11667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60.78</c:v>
                </c:pt>
              </c:numCache>
            </c:numRef>
          </c:val>
          <c:smooth val="0"/>
        </c:ser>
        <c:dLbls>
          <c:showLegendKey val="0"/>
          <c:showVal val="0"/>
          <c:showCatName val="0"/>
          <c:showSerName val="0"/>
          <c:showPercent val="0"/>
          <c:showBubbleSize val="0"/>
        </c:dLbls>
        <c:marker val="1"/>
        <c:smooth val="0"/>
        <c:axId val="116675328"/>
        <c:axId val="116677248"/>
      </c:lineChart>
      <c:dateAx>
        <c:axId val="116675328"/>
        <c:scaling>
          <c:orientation val="minMax"/>
        </c:scaling>
        <c:delete val="1"/>
        <c:axPos val="b"/>
        <c:numFmt formatCode="ge" sourceLinked="1"/>
        <c:majorTickMark val="none"/>
        <c:minorTickMark val="none"/>
        <c:tickLblPos val="none"/>
        <c:crossAx val="116677248"/>
        <c:crosses val="autoZero"/>
        <c:auto val="1"/>
        <c:lblOffset val="100"/>
        <c:baseTimeUnit val="years"/>
      </c:dateAx>
      <c:valAx>
        <c:axId val="11667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67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0</c:v>
                </c:pt>
                <c:pt idx="3">
                  <c:v>0</c:v>
                </c:pt>
                <c:pt idx="4">
                  <c:v>320.67</c:v>
                </c:pt>
              </c:numCache>
            </c:numRef>
          </c:val>
        </c:ser>
        <c:dLbls>
          <c:showLegendKey val="0"/>
          <c:showVal val="0"/>
          <c:showCatName val="0"/>
          <c:showSerName val="0"/>
          <c:showPercent val="0"/>
          <c:showBubbleSize val="0"/>
        </c:dLbls>
        <c:gapWidth val="150"/>
        <c:axId val="116711808"/>
        <c:axId val="11671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276.26</c:v>
                </c:pt>
              </c:numCache>
            </c:numRef>
          </c:val>
          <c:smooth val="0"/>
        </c:ser>
        <c:dLbls>
          <c:showLegendKey val="0"/>
          <c:showVal val="0"/>
          <c:showCatName val="0"/>
          <c:showSerName val="0"/>
          <c:showPercent val="0"/>
          <c:showBubbleSize val="0"/>
        </c:dLbls>
        <c:marker val="1"/>
        <c:smooth val="0"/>
        <c:axId val="116711808"/>
        <c:axId val="116713728"/>
      </c:lineChart>
      <c:dateAx>
        <c:axId val="116711808"/>
        <c:scaling>
          <c:orientation val="minMax"/>
        </c:scaling>
        <c:delete val="1"/>
        <c:axPos val="b"/>
        <c:numFmt formatCode="ge" sourceLinked="1"/>
        <c:majorTickMark val="none"/>
        <c:minorTickMark val="none"/>
        <c:tickLblPos val="none"/>
        <c:crossAx val="116713728"/>
        <c:crosses val="autoZero"/>
        <c:auto val="1"/>
        <c:lblOffset val="100"/>
        <c:baseTimeUnit val="years"/>
      </c:dateAx>
      <c:valAx>
        <c:axId val="11671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71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K40" sqref="BK4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上里町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Cc3</v>
      </c>
      <c r="X8" s="70"/>
      <c r="Y8" s="70"/>
      <c r="Z8" s="70"/>
      <c r="AA8" s="70"/>
      <c r="AB8" s="70"/>
      <c r="AC8" s="70"/>
      <c r="AD8" s="3"/>
      <c r="AE8" s="3"/>
      <c r="AF8" s="3"/>
      <c r="AG8" s="3"/>
      <c r="AH8" s="3"/>
      <c r="AI8" s="3"/>
      <c r="AJ8" s="3"/>
      <c r="AK8" s="3"/>
      <c r="AL8" s="64">
        <f>データ!R6</f>
        <v>31507</v>
      </c>
      <c r="AM8" s="64"/>
      <c r="AN8" s="64"/>
      <c r="AO8" s="64"/>
      <c r="AP8" s="64"/>
      <c r="AQ8" s="64"/>
      <c r="AR8" s="64"/>
      <c r="AS8" s="64"/>
      <c r="AT8" s="63">
        <f>データ!S6</f>
        <v>29.18</v>
      </c>
      <c r="AU8" s="63"/>
      <c r="AV8" s="63"/>
      <c r="AW8" s="63"/>
      <c r="AX8" s="63"/>
      <c r="AY8" s="63"/>
      <c r="AZ8" s="63"/>
      <c r="BA8" s="63"/>
      <c r="BB8" s="63">
        <f>データ!T6</f>
        <v>1079.75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45.47</v>
      </c>
      <c r="J10" s="63"/>
      <c r="K10" s="63"/>
      <c r="L10" s="63"/>
      <c r="M10" s="63"/>
      <c r="N10" s="63"/>
      <c r="O10" s="63"/>
      <c r="P10" s="63">
        <f>データ!O6</f>
        <v>11.6</v>
      </c>
      <c r="Q10" s="63"/>
      <c r="R10" s="63"/>
      <c r="S10" s="63"/>
      <c r="T10" s="63"/>
      <c r="U10" s="63"/>
      <c r="V10" s="63"/>
      <c r="W10" s="63">
        <f>データ!P6</f>
        <v>103.43</v>
      </c>
      <c r="X10" s="63"/>
      <c r="Y10" s="63"/>
      <c r="Z10" s="63"/>
      <c r="AA10" s="63"/>
      <c r="AB10" s="63"/>
      <c r="AC10" s="63"/>
      <c r="AD10" s="64">
        <f>データ!Q6</f>
        <v>2068</v>
      </c>
      <c r="AE10" s="64"/>
      <c r="AF10" s="64"/>
      <c r="AG10" s="64"/>
      <c r="AH10" s="64"/>
      <c r="AI10" s="64"/>
      <c r="AJ10" s="64"/>
      <c r="AK10" s="2"/>
      <c r="AL10" s="64">
        <f>データ!U6</f>
        <v>3649</v>
      </c>
      <c r="AM10" s="64"/>
      <c r="AN10" s="64"/>
      <c r="AO10" s="64"/>
      <c r="AP10" s="64"/>
      <c r="AQ10" s="64"/>
      <c r="AR10" s="64"/>
      <c r="AS10" s="64"/>
      <c r="AT10" s="63">
        <f>データ!V6</f>
        <v>1.21</v>
      </c>
      <c r="AU10" s="63"/>
      <c r="AV10" s="63"/>
      <c r="AW10" s="63"/>
      <c r="AX10" s="63"/>
      <c r="AY10" s="63"/>
      <c r="AZ10" s="63"/>
      <c r="BA10" s="63"/>
      <c r="BB10" s="63">
        <f>データ!W6</f>
        <v>3015.7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113859</v>
      </c>
      <c r="D6" s="31">
        <f t="shared" si="3"/>
        <v>46</v>
      </c>
      <c r="E6" s="31">
        <f t="shared" si="3"/>
        <v>17</v>
      </c>
      <c r="F6" s="31">
        <f t="shared" si="3"/>
        <v>1</v>
      </c>
      <c r="G6" s="31">
        <f t="shared" si="3"/>
        <v>0</v>
      </c>
      <c r="H6" s="31" t="str">
        <f t="shared" si="3"/>
        <v>埼玉県　上里町</v>
      </c>
      <c r="I6" s="31" t="str">
        <f t="shared" si="3"/>
        <v>法適用</v>
      </c>
      <c r="J6" s="31" t="str">
        <f t="shared" si="3"/>
        <v>下水道事業</v>
      </c>
      <c r="K6" s="31" t="str">
        <f t="shared" si="3"/>
        <v>公共下水道</v>
      </c>
      <c r="L6" s="31" t="str">
        <f t="shared" si="3"/>
        <v>Cc3</v>
      </c>
      <c r="M6" s="32" t="str">
        <f t="shared" si="3"/>
        <v>-</v>
      </c>
      <c r="N6" s="32">
        <f t="shared" si="3"/>
        <v>45.47</v>
      </c>
      <c r="O6" s="32">
        <f t="shared" si="3"/>
        <v>11.6</v>
      </c>
      <c r="P6" s="32">
        <f t="shared" si="3"/>
        <v>103.43</v>
      </c>
      <c r="Q6" s="32">
        <f t="shared" si="3"/>
        <v>2068</v>
      </c>
      <c r="R6" s="32">
        <f t="shared" si="3"/>
        <v>31507</v>
      </c>
      <c r="S6" s="32">
        <f t="shared" si="3"/>
        <v>29.18</v>
      </c>
      <c r="T6" s="32">
        <f t="shared" si="3"/>
        <v>1079.75</v>
      </c>
      <c r="U6" s="32">
        <f t="shared" si="3"/>
        <v>3649</v>
      </c>
      <c r="V6" s="32">
        <f t="shared" si="3"/>
        <v>1.21</v>
      </c>
      <c r="W6" s="32">
        <f t="shared" si="3"/>
        <v>3015.7</v>
      </c>
      <c r="X6" s="33" t="str">
        <f>IF(X7="",NA(),X7)</f>
        <v>-</v>
      </c>
      <c r="Y6" s="33" t="str">
        <f t="shared" ref="Y6:AG6" si="4">IF(Y7="",NA(),Y7)</f>
        <v>-</v>
      </c>
      <c r="Z6" s="33" t="str">
        <f t="shared" si="4"/>
        <v>-</v>
      </c>
      <c r="AA6" s="33" t="str">
        <f t="shared" si="4"/>
        <v>-</v>
      </c>
      <c r="AB6" s="33">
        <f t="shared" si="4"/>
        <v>98.45</v>
      </c>
      <c r="AC6" s="33" t="str">
        <f t="shared" si="4"/>
        <v>-</v>
      </c>
      <c r="AD6" s="33" t="str">
        <f t="shared" si="4"/>
        <v>-</v>
      </c>
      <c r="AE6" s="33" t="str">
        <f t="shared" si="4"/>
        <v>-</v>
      </c>
      <c r="AF6" s="33" t="str">
        <f t="shared" si="4"/>
        <v>-</v>
      </c>
      <c r="AG6" s="33">
        <f t="shared" si="4"/>
        <v>94.12</v>
      </c>
      <c r="AH6" s="32" t="str">
        <f>IF(AH7="","",IF(AH7="-","【-】","【"&amp;SUBSTITUTE(TEXT(AH7,"#,##0.00"),"-","△")&amp;"】"))</f>
        <v>【107.74】</v>
      </c>
      <c r="AI6" s="33" t="str">
        <f>IF(AI7="",NA(),AI7)</f>
        <v>-</v>
      </c>
      <c r="AJ6" s="33" t="str">
        <f t="shared" ref="AJ6:AR6" si="5">IF(AJ7="",NA(),AJ7)</f>
        <v>-</v>
      </c>
      <c r="AK6" s="33" t="str">
        <f t="shared" si="5"/>
        <v>-</v>
      </c>
      <c r="AL6" s="33" t="str">
        <f t="shared" si="5"/>
        <v>-</v>
      </c>
      <c r="AM6" s="33">
        <f t="shared" si="5"/>
        <v>7.65</v>
      </c>
      <c r="AN6" s="33" t="str">
        <f t="shared" si="5"/>
        <v>-</v>
      </c>
      <c r="AO6" s="33" t="str">
        <f t="shared" si="5"/>
        <v>-</v>
      </c>
      <c r="AP6" s="33" t="str">
        <f t="shared" si="5"/>
        <v>-</v>
      </c>
      <c r="AQ6" s="33" t="str">
        <f t="shared" si="5"/>
        <v>-</v>
      </c>
      <c r="AR6" s="33">
        <f t="shared" si="5"/>
        <v>393.94</v>
      </c>
      <c r="AS6" s="32" t="str">
        <f>IF(AS7="","",IF(AS7="-","【-】","【"&amp;SUBSTITUTE(TEXT(AS7,"#,##0.00"),"-","△")&amp;"】"))</f>
        <v>【4.71】</v>
      </c>
      <c r="AT6" s="33" t="str">
        <f>IF(AT7="",NA(),AT7)</f>
        <v>-</v>
      </c>
      <c r="AU6" s="33" t="str">
        <f t="shared" ref="AU6:BC6" si="6">IF(AU7="",NA(),AU7)</f>
        <v>-</v>
      </c>
      <c r="AV6" s="33" t="str">
        <f t="shared" si="6"/>
        <v>-</v>
      </c>
      <c r="AW6" s="33" t="str">
        <f t="shared" si="6"/>
        <v>-</v>
      </c>
      <c r="AX6" s="33">
        <f t="shared" si="6"/>
        <v>41.46</v>
      </c>
      <c r="AY6" s="33" t="str">
        <f t="shared" si="6"/>
        <v>-</v>
      </c>
      <c r="AZ6" s="33" t="str">
        <f t="shared" si="6"/>
        <v>-</v>
      </c>
      <c r="BA6" s="33" t="str">
        <f t="shared" si="6"/>
        <v>-</v>
      </c>
      <c r="BB6" s="33" t="str">
        <f t="shared" si="6"/>
        <v>-</v>
      </c>
      <c r="BC6" s="33">
        <f t="shared" si="6"/>
        <v>63.93</v>
      </c>
      <c r="BD6" s="32" t="str">
        <f>IF(BD7="","",IF(BD7="-","【-】","【"&amp;SUBSTITUTE(TEXT(BD7,"#,##0.00"),"-","△")&amp;"】"))</f>
        <v>【56.46】</v>
      </c>
      <c r="BE6" s="33" t="str">
        <f>IF(BE7="",NA(),BE7)</f>
        <v>-</v>
      </c>
      <c r="BF6" s="33" t="str">
        <f t="shared" ref="BF6:BN6" si="7">IF(BF7="",NA(),BF7)</f>
        <v>-</v>
      </c>
      <c r="BG6" s="33" t="str">
        <f t="shared" si="7"/>
        <v>-</v>
      </c>
      <c r="BH6" s="33" t="str">
        <f t="shared" si="7"/>
        <v>-</v>
      </c>
      <c r="BI6" s="32">
        <f t="shared" si="7"/>
        <v>0</v>
      </c>
      <c r="BJ6" s="33" t="str">
        <f t="shared" si="7"/>
        <v>-</v>
      </c>
      <c r="BK6" s="33" t="str">
        <f t="shared" si="7"/>
        <v>-</v>
      </c>
      <c r="BL6" s="33" t="str">
        <f t="shared" si="7"/>
        <v>-</v>
      </c>
      <c r="BM6" s="33" t="str">
        <f t="shared" si="7"/>
        <v>-</v>
      </c>
      <c r="BN6" s="33">
        <f t="shared" si="7"/>
        <v>1315.67</v>
      </c>
      <c r="BO6" s="32" t="str">
        <f>IF(BO7="","",IF(BO7="-","【-】","【"&amp;SUBSTITUTE(TEXT(BO7,"#,##0.00"),"-","△")&amp;"】"))</f>
        <v>【776.35】</v>
      </c>
      <c r="BP6" s="33" t="str">
        <f>IF(BP7="",NA(),BP7)</f>
        <v>-</v>
      </c>
      <c r="BQ6" s="33" t="str">
        <f t="shared" ref="BQ6:BY6" si="8">IF(BQ7="",NA(),BQ7)</f>
        <v>-</v>
      </c>
      <c r="BR6" s="33" t="str">
        <f t="shared" si="8"/>
        <v>-</v>
      </c>
      <c r="BS6" s="33" t="str">
        <f t="shared" si="8"/>
        <v>-</v>
      </c>
      <c r="BT6" s="33">
        <f t="shared" si="8"/>
        <v>49.75</v>
      </c>
      <c r="BU6" s="33" t="str">
        <f t="shared" si="8"/>
        <v>-</v>
      </c>
      <c r="BV6" s="33" t="str">
        <f t="shared" si="8"/>
        <v>-</v>
      </c>
      <c r="BW6" s="33" t="str">
        <f t="shared" si="8"/>
        <v>-</v>
      </c>
      <c r="BX6" s="33" t="str">
        <f t="shared" si="8"/>
        <v>-</v>
      </c>
      <c r="BY6" s="33">
        <f t="shared" si="8"/>
        <v>60.78</v>
      </c>
      <c r="BZ6" s="32" t="str">
        <f>IF(BZ7="","",IF(BZ7="-","【-】","【"&amp;SUBSTITUTE(TEXT(BZ7,"#,##0.00"),"-","△")&amp;"】"))</f>
        <v>【96.57】</v>
      </c>
      <c r="CA6" s="33" t="str">
        <f>IF(CA7="",NA(),CA7)</f>
        <v>-</v>
      </c>
      <c r="CB6" s="33" t="str">
        <f t="shared" ref="CB6:CJ6" si="9">IF(CB7="",NA(),CB7)</f>
        <v>-</v>
      </c>
      <c r="CC6" s="33" t="str">
        <f t="shared" si="9"/>
        <v>-</v>
      </c>
      <c r="CD6" s="33" t="str">
        <f t="shared" si="9"/>
        <v>-</v>
      </c>
      <c r="CE6" s="33">
        <f t="shared" si="9"/>
        <v>320.67</v>
      </c>
      <c r="CF6" s="33" t="str">
        <f t="shared" si="9"/>
        <v>-</v>
      </c>
      <c r="CG6" s="33" t="str">
        <f t="shared" si="9"/>
        <v>-</v>
      </c>
      <c r="CH6" s="33" t="str">
        <f t="shared" si="9"/>
        <v>-</v>
      </c>
      <c r="CI6" s="33" t="str">
        <f t="shared" si="9"/>
        <v>-</v>
      </c>
      <c r="CJ6" s="33">
        <f t="shared" si="9"/>
        <v>276.26</v>
      </c>
      <c r="CK6" s="32" t="str">
        <f>IF(CK7="","",IF(CK7="-","【-】","【"&amp;SUBSTITUTE(TEXT(CK7,"#,##0.00"),"-","△")&amp;"】"))</f>
        <v>【142.28】</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t="str">
        <f t="shared" si="10"/>
        <v>-</v>
      </c>
      <c r="CU6" s="33">
        <f t="shared" si="10"/>
        <v>41.63</v>
      </c>
      <c r="CV6" s="32" t="str">
        <f>IF(CV7="","",IF(CV7="-","【-】","【"&amp;SUBSTITUTE(TEXT(CV7,"#,##0.00"),"-","△")&amp;"】"))</f>
        <v>【60.35】</v>
      </c>
      <c r="CW6" s="33" t="str">
        <f>IF(CW7="",NA(),CW7)</f>
        <v>-</v>
      </c>
      <c r="CX6" s="33" t="str">
        <f t="shared" ref="CX6:DF6" si="11">IF(CX7="",NA(),CX7)</f>
        <v>-</v>
      </c>
      <c r="CY6" s="33" t="str">
        <f t="shared" si="11"/>
        <v>-</v>
      </c>
      <c r="CZ6" s="33" t="str">
        <f t="shared" si="11"/>
        <v>-</v>
      </c>
      <c r="DA6" s="33">
        <f t="shared" si="11"/>
        <v>40.700000000000003</v>
      </c>
      <c r="DB6" s="33" t="str">
        <f t="shared" si="11"/>
        <v>-</v>
      </c>
      <c r="DC6" s="33" t="str">
        <f t="shared" si="11"/>
        <v>-</v>
      </c>
      <c r="DD6" s="33" t="str">
        <f t="shared" si="11"/>
        <v>-</v>
      </c>
      <c r="DE6" s="33" t="str">
        <f t="shared" si="11"/>
        <v>-</v>
      </c>
      <c r="DF6" s="33">
        <f t="shared" si="11"/>
        <v>66.33</v>
      </c>
      <c r="DG6" s="32" t="str">
        <f>IF(DG7="","",IF(DG7="-","【-】","【"&amp;SUBSTITUTE(TEXT(DG7,"#,##0.00"),"-","△")&amp;"】"))</f>
        <v>【94.57】</v>
      </c>
      <c r="DH6" s="33" t="str">
        <f>IF(DH7="",NA(),DH7)</f>
        <v>-</v>
      </c>
      <c r="DI6" s="33" t="str">
        <f t="shared" ref="DI6:DQ6" si="12">IF(DI7="",NA(),DI7)</f>
        <v>-</v>
      </c>
      <c r="DJ6" s="33" t="str">
        <f t="shared" si="12"/>
        <v>-</v>
      </c>
      <c r="DK6" s="33" t="str">
        <f t="shared" si="12"/>
        <v>-</v>
      </c>
      <c r="DL6" s="33">
        <f t="shared" si="12"/>
        <v>2.38</v>
      </c>
      <c r="DM6" s="33" t="str">
        <f t="shared" si="12"/>
        <v>-</v>
      </c>
      <c r="DN6" s="33" t="str">
        <f t="shared" si="12"/>
        <v>-</v>
      </c>
      <c r="DO6" s="33" t="str">
        <f t="shared" si="12"/>
        <v>-</v>
      </c>
      <c r="DP6" s="33" t="str">
        <f t="shared" si="12"/>
        <v>-</v>
      </c>
      <c r="DQ6" s="33">
        <f t="shared" si="12"/>
        <v>28.43</v>
      </c>
      <c r="DR6" s="32" t="str">
        <f>IF(DR7="","",IF(DR7="-","【-】","【"&amp;SUBSTITUTE(TEXT(DR7,"#,##0.00"),"-","△")&amp;"】"))</f>
        <v>【36.27】</v>
      </c>
      <c r="DS6" s="33" t="str">
        <f>IF(DS7="",NA(),DS7)</f>
        <v>-</v>
      </c>
      <c r="DT6" s="33" t="str">
        <f t="shared" ref="DT6:EB6" si="13">IF(DT7="",NA(),DT7)</f>
        <v>-</v>
      </c>
      <c r="DU6" s="33" t="str">
        <f t="shared" si="13"/>
        <v>-</v>
      </c>
      <c r="DV6" s="33" t="str">
        <f t="shared" si="13"/>
        <v>-</v>
      </c>
      <c r="DW6" s="32">
        <f t="shared" si="13"/>
        <v>0</v>
      </c>
      <c r="DX6" s="33" t="str">
        <f t="shared" si="13"/>
        <v>-</v>
      </c>
      <c r="DY6" s="33" t="str">
        <f t="shared" si="13"/>
        <v>-</v>
      </c>
      <c r="DZ6" s="33" t="str">
        <f t="shared" si="13"/>
        <v>-</v>
      </c>
      <c r="EA6" s="33" t="str">
        <f t="shared" si="13"/>
        <v>-</v>
      </c>
      <c r="EB6" s="32">
        <f t="shared" si="13"/>
        <v>0</v>
      </c>
      <c r="EC6" s="32" t="str">
        <f>IF(EC7="","",IF(EC7="-","【-】","【"&amp;SUBSTITUTE(TEXT(EC7,"#,##0.00"),"-","△")&amp;"】"))</f>
        <v>【4.35】</v>
      </c>
      <c r="ED6" s="33" t="str">
        <f>IF(ED7="",NA(),ED7)</f>
        <v>-</v>
      </c>
      <c r="EE6" s="33" t="str">
        <f t="shared" ref="EE6:EM6" si="14">IF(EE7="",NA(),EE7)</f>
        <v>-</v>
      </c>
      <c r="EF6" s="33" t="str">
        <f t="shared" si="14"/>
        <v>-</v>
      </c>
      <c r="EG6" s="33" t="str">
        <f t="shared" si="14"/>
        <v>-</v>
      </c>
      <c r="EH6" s="32">
        <f t="shared" si="14"/>
        <v>0</v>
      </c>
      <c r="EI6" s="33" t="str">
        <f t="shared" si="14"/>
        <v>-</v>
      </c>
      <c r="EJ6" s="33" t="str">
        <f t="shared" si="14"/>
        <v>-</v>
      </c>
      <c r="EK6" s="33" t="str">
        <f t="shared" si="14"/>
        <v>-</v>
      </c>
      <c r="EL6" s="33" t="str">
        <f t="shared" si="14"/>
        <v>-</v>
      </c>
      <c r="EM6" s="33">
        <f t="shared" si="14"/>
        <v>0.16</v>
      </c>
      <c r="EN6" s="32" t="str">
        <f>IF(EN7="","",IF(EN7="-","【-】","【"&amp;SUBSTITUTE(TEXT(EN7,"#,##0.00"),"-","△")&amp;"】"))</f>
        <v>【0.17】</v>
      </c>
    </row>
    <row r="7" spans="1:147" s="34" customFormat="1">
      <c r="A7" s="26"/>
      <c r="B7" s="35">
        <v>2014</v>
      </c>
      <c r="C7" s="35">
        <v>113859</v>
      </c>
      <c r="D7" s="35">
        <v>46</v>
      </c>
      <c r="E7" s="35">
        <v>17</v>
      </c>
      <c r="F7" s="35">
        <v>1</v>
      </c>
      <c r="G7" s="35">
        <v>0</v>
      </c>
      <c r="H7" s="35" t="s">
        <v>96</v>
      </c>
      <c r="I7" s="35" t="s">
        <v>97</v>
      </c>
      <c r="J7" s="35" t="s">
        <v>98</v>
      </c>
      <c r="K7" s="35" t="s">
        <v>99</v>
      </c>
      <c r="L7" s="35" t="s">
        <v>100</v>
      </c>
      <c r="M7" s="36" t="s">
        <v>101</v>
      </c>
      <c r="N7" s="36">
        <v>45.47</v>
      </c>
      <c r="O7" s="36">
        <v>11.6</v>
      </c>
      <c r="P7" s="36">
        <v>103.43</v>
      </c>
      <c r="Q7" s="36">
        <v>2068</v>
      </c>
      <c r="R7" s="36">
        <v>31507</v>
      </c>
      <c r="S7" s="36">
        <v>29.18</v>
      </c>
      <c r="T7" s="36">
        <v>1079.75</v>
      </c>
      <c r="U7" s="36">
        <v>3649</v>
      </c>
      <c r="V7" s="36">
        <v>1.21</v>
      </c>
      <c r="W7" s="36">
        <v>3015.7</v>
      </c>
      <c r="X7" s="36" t="s">
        <v>101</v>
      </c>
      <c r="Y7" s="36" t="s">
        <v>101</v>
      </c>
      <c r="Z7" s="36" t="s">
        <v>101</v>
      </c>
      <c r="AA7" s="36" t="s">
        <v>101</v>
      </c>
      <c r="AB7" s="36">
        <v>98.45</v>
      </c>
      <c r="AC7" s="36" t="s">
        <v>101</v>
      </c>
      <c r="AD7" s="36" t="s">
        <v>101</v>
      </c>
      <c r="AE7" s="36" t="s">
        <v>101</v>
      </c>
      <c r="AF7" s="36" t="s">
        <v>101</v>
      </c>
      <c r="AG7" s="36">
        <v>94.12</v>
      </c>
      <c r="AH7" s="36">
        <v>107.74</v>
      </c>
      <c r="AI7" s="36" t="s">
        <v>101</v>
      </c>
      <c r="AJ7" s="36" t="s">
        <v>101</v>
      </c>
      <c r="AK7" s="36" t="s">
        <v>101</v>
      </c>
      <c r="AL7" s="36" t="s">
        <v>101</v>
      </c>
      <c r="AM7" s="36">
        <v>7.65</v>
      </c>
      <c r="AN7" s="36" t="s">
        <v>101</v>
      </c>
      <c r="AO7" s="36" t="s">
        <v>101</v>
      </c>
      <c r="AP7" s="36" t="s">
        <v>101</v>
      </c>
      <c r="AQ7" s="36" t="s">
        <v>101</v>
      </c>
      <c r="AR7" s="36">
        <v>393.94</v>
      </c>
      <c r="AS7" s="36">
        <v>4.71</v>
      </c>
      <c r="AT7" s="36" t="s">
        <v>101</v>
      </c>
      <c r="AU7" s="36" t="s">
        <v>101</v>
      </c>
      <c r="AV7" s="36" t="s">
        <v>101</v>
      </c>
      <c r="AW7" s="36" t="s">
        <v>101</v>
      </c>
      <c r="AX7" s="36">
        <v>41.46</v>
      </c>
      <c r="AY7" s="36" t="s">
        <v>101</v>
      </c>
      <c r="AZ7" s="36" t="s">
        <v>101</v>
      </c>
      <c r="BA7" s="36" t="s">
        <v>101</v>
      </c>
      <c r="BB7" s="36" t="s">
        <v>101</v>
      </c>
      <c r="BC7" s="36">
        <v>63.93</v>
      </c>
      <c r="BD7" s="36">
        <v>56.46</v>
      </c>
      <c r="BE7" s="36" t="s">
        <v>101</v>
      </c>
      <c r="BF7" s="36" t="s">
        <v>101</v>
      </c>
      <c r="BG7" s="36" t="s">
        <v>101</v>
      </c>
      <c r="BH7" s="36" t="s">
        <v>101</v>
      </c>
      <c r="BI7" s="36">
        <v>0</v>
      </c>
      <c r="BJ7" s="36" t="s">
        <v>101</v>
      </c>
      <c r="BK7" s="36" t="s">
        <v>101</v>
      </c>
      <c r="BL7" s="36" t="s">
        <v>101</v>
      </c>
      <c r="BM7" s="36" t="s">
        <v>101</v>
      </c>
      <c r="BN7" s="36">
        <v>1315.67</v>
      </c>
      <c r="BO7" s="36">
        <v>776.35</v>
      </c>
      <c r="BP7" s="36" t="s">
        <v>101</v>
      </c>
      <c r="BQ7" s="36" t="s">
        <v>101</v>
      </c>
      <c r="BR7" s="36" t="s">
        <v>101</v>
      </c>
      <c r="BS7" s="36" t="s">
        <v>101</v>
      </c>
      <c r="BT7" s="36">
        <v>49.75</v>
      </c>
      <c r="BU7" s="36" t="s">
        <v>101</v>
      </c>
      <c r="BV7" s="36" t="s">
        <v>101</v>
      </c>
      <c r="BW7" s="36" t="s">
        <v>101</v>
      </c>
      <c r="BX7" s="36" t="s">
        <v>101</v>
      </c>
      <c r="BY7" s="36">
        <v>60.78</v>
      </c>
      <c r="BZ7" s="36">
        <v>96.57</v>
      </c>
      <c r="CA7" s="36" t="s">
        <v>101</v>
      </c>
      <c r="CB7" s="36" t="s">
        <v>101</v>
      </c>
      <c r="CC7" s="36" t="s">
        <v>101</v>
      </c>
      <c r="CD7" s="36" t="s">
        <v>101</v>
      </c>
      <c r="CE7" s="36">
        <v>320.67</v>
      </c>
      <c r="CF7" s="36" t="s">
        <v>101</v>
      </c>
      <c r="CG7" s="36" t="s">
        <v>101</v>
      </c>
      <c r="CH7" s="36" t="s">
        <v>101</v>
      </c>
      <c r="CI7" s="36" t="s">
        <v>101</v>
      </c>
      <c r="CJ7" s="36">
        <v>276.26</v>
      </c>
      <c r="CK7" s="36">
        <v>142.28</v>
      </c>
      <c r="CL7" s="36" t="s">
        <v>101</v>
      </c>
      <c r="CM7" s="36" t="s">
        <v>101</v>
      </c>
      <c r="CN7" s="36" t="s">
        <v>101</v>
      </c>
      <c r="CO7" s="36" t="s">
        <v>101</v>
      </c>
      <c r="CP7" s="36" t="s">
        <v>101</v>
      </c>
      <c r="CQ7" s="36" t="s">
        <v>101</v>
      </c>
      <c r="CR7" s="36" t="s">
        <v>101</v>
      </c>
      <c r="CS7" s="36" t="s">
        <v>101</v>
      </c>
      <c r="CT7" s="36" t="s">
        <v>101</v>
      </c>
      <c r="CU7" s="36">
        <v>41.63</v>
      </c>
      <c r="CV7" s="36">
        <v>60.35</v>
      </c>
      <c r="CW7" s="36" t="s">
        <v>101</v>
      </c>
      <c r="CX7" s="36" t="s">
        <v>101</v>
      </c>
      <c r="CY7" s="36" t="s">
        <v>101</v>
      </c>
      <c r="CZ7" s="36" t="s">
        <v>101</v>
      </c>
      <c r="DA7" s="36">
        <v>40.700000000000003</v>
      </c>
      <c r="DB7" s="36" t="s">
        <v>101</v>
      </c>
      <c r="DC7" s="36" t="s">
        <v>101</v>
      </c>
      <c r="DD7" s="36" t="s">
        <v>101</v>
      </c>
      <c r="DE7" s="36" t="s">
        <v>101</v>
      </c>
      <c r="DF7" s="36">
        <v>66.33</v>
      </c>
      <c r="DG7" s="36">
        <v>94.57</v>
      </c>
      <c r="DH7" s="36" t="s">
        <v>101</v>
      </c>
      <c r="DI7" s="36" t="s">
        <v>101</v>
      </c>
      <c r="DJ7" s="36" t="s">
        <v>101</v>
      </c>
      <c r="DK7" s="36" t="s">
        <v>101</v>
      </c>
      <c r="DL7" s="36">
        <v>2.38</v>
      </c>
      <c r="DM7" s="36" t="s">
        <v>101</v>
      </c>
      <c r="DN7" s="36" t="s">
        <v>101</v>
      </c>
      <c r="DO7" s="36" t="s">
        <v>101</v>
      </c>
      <c r="DP7" s="36" t="s">
        <v>101</v>
      </c>
      <c r="DQ7" s="36">
        <v>28.43</v>
      </c>
      <c r="DR7" s="36">
        <v>36.270000000000003</v>
      </c>
      <c r="DS7" s="36" t="s">
        <v>101</v>
      </c>
      <c r="DT7" s="36" t="s">
        <v>101</v>
      </c>
      <c r="DU7" s="36" t="s">
        <v>101</v>
      </c>
      <c r="DV7" s="36" t="s">
        <v>101</v>
      </c>
      <c r="DW7" s="36">
        <v>0</v>
      </c>
      <c r="DX7" s="36" t="s">
        <v>101</v>
      </c>
      <c r="DY7" s="36" t="s">
        <v>101</v>
      </c>
      <c r="DZ7" s="36" t="s">
        <v>101</v>
      </c>
      <c r="EA7" s="36" t="s">
        <v>101</v>
      </c>
      <c r="EB7" s="36">
        <v>0</v>
      </c>
      <c r="EC7" s="36">
        <v>4.3499999999999996</v>
      </c>
      <c r="ED7" s="36" t="s">
        <v>101</v>
      </c>
      <c r="EE7" s="36" t="s">
        <v>101</v>
      </c>
      <c r="EF7" s="36" t="s">
        <v>101</v>
      </c>
      <c r="EG7" s="36" t="s">
        <v>101</v>
      </c>
      <c r="EH7" s="36">
        <v>0</v>
      </c>
      <c r="EI7" s="36" t="s">
        <v>101</v>
      </c>
      <c r="EJ7" s="36" t="s">
        <v>101</v>
      </c>
      <c r="EK7" s="36" t="s">
        <v>101</v>
      </c>
      <c r="EL7" s="36" t="s">
        <v>101</v>
      </c>
      <c r="EM7" s="36">
        <v>0.16</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上原 充裕（デジタル）</cp:lastModifiedBy>
  <cp:lastPrinted>2016-02-15T07:05:01Z</cp:lastPrinted>
  <dcterms:created xsi:type="dcterms:W3CDTF">2016-02-03T07:43:17Z</dcterms:created>
  <dcterms:modified xsi:type="dcterms:W3CDTF">2016-02-26T00:18:59Z</dcterms:modified>
</cp:coreProperties>
</file>