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486\Desktop\"/>
    </mc:Choice>
  </mc:AlternateContent>
  <xr:revisionPtr revIDLastSave="0" documentId="13_ncr:1_{B28B5D10-C6BF-474B-B344-D684EEE57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括表" sheetId="5" r:id="rId1"/>
    <sheet name="導入費用" sheetId="6" r:id="rId2"/>
    <sheet name="月額利用料" sheetId="7" r:id="rId3"/>
    <sheet name="総括表【記入例】" sheetId="4" r:id="rId4"/>
    <sheet name="導入費用【記入例】" sheetId="2" r:id="rId5"/>
    <sheet name="月額利用料【記入例】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7" l="1"/>
  <c r="G1" i="6"/>
  <c r="F21" i="7"/>
  <c r="F20" i="7"/>
  <c r="F19" i="7"/>
  <c r="F18" i="7"/>
  <c r="F17" i="7"/>
  <c r="F16" i="7"/>
  <c r="F15" i="7"/>
  <c r="F14" i="7"/>
  <c r="F23" i="7" s="1"/>
  <c r="F15" i="5" s="1"/>
  <c r="G15" i="5" s="1"/>
  <c r="F13" i="7"/>
  <c r="F12" i="7"/>
  <c r="F11" i="7"/>
  <c r="F10" i="7"/>
  <c r="F9" i="7"/>
  <c r="F8" i="7"/>
  <c r="F7" i="7"/>
  <c r="F6" i="7"/>
  <c r="F20" i="6"/>
  <c r="F19" i="6"/>
  <c r="F18" i="6"/>
  <c r="F17" i="6"/>
  <c r="F16" i="6"/>
  <c r="F15" i="6"/>
  <c r="F14" i="6"/>
  <c r="F13" i="6"/>
  <c r="F12" i="6"/>
  <c r="F11" i="6"/>
  <c r="F8" i="6"/>
  <c r="F9" i="6" s="1"/>
  <c r="F7" i="6"/>
  <c r="F22" i="3"/>
  <c r="F23" i="3"/>
  <c r="G1" i="3"/>
  <c r="G1" i="2"/>
  <c r="F18" i="3"/>
  <c r="F19" i="3"/>
  <c r="F20" i="3"/>
  <c r="F21" i="3"/>
  <c r="F17" i="3"/>
  <c r="F16" i="3"/>
  <c r="F15" i="3"/>
  <c r="F14" i="3"/>
  <c r="F13" i="3"/>
  <c r="F12" i="3"/>
  <c r="F11" i="3"/>
  <c r="F10" i="3"/>
  <c r="F9" i="3"/>
  <c r="F8" i="3"/>
  <c r="F7" i="3"/>
  <c r="F6" i="3"/>
  <c r="F9" i="2"/>
  <c r="F11" i="2"/>
  <c r="F12" i="2"/>
  <c r="F13" i="2"/>
  <c r="F14" i="2"/>
  <c r="F15" i="2"/>
  <c r="F16" i="2"/>
  <c r="F17" i="2"/>
  <c r="F18" i="2"/>
  <c r="F19" i="2"/>
  <c r="F20" i="2"/>
  <c r="F8" i="2"/>
  <c r="F7" i="2"/>
  <c r="F22" i="7" l="1"/>
  <c r="F14" i="5" s="1"/>
  <c r="G14" i="5" s="1"/>
  <c r="F22" i="6"/>
  <c r="F10" i="5" s="1"/>
  <c r="G10" i="5" s="1"/>
  <c r="G11" i="5" s="1"/>
  <c r="G12" i="5" s="1"/>
  <c r="F21" i="6"/>
  <c r="F15" i="4"/>
  <c r="G15" i="4" s="1"/>
  <c r="F21" i="2"/>
  <c r="F22" i="2" s="1"/>
  <c r="F10" i="4" s="1"/>
  <c r="G10" i="4" s="1"/>
  <c r="G11" i="4" s="1"/>
  <c r="G12" i="4" s="1"/>
  <c r="F24" i="7" l="1"/>
  <c r="G16" i="5"/>
  <c r="G13" i="5"/>
  <c r="G19" i="5" s="1"/>
  <c r="C4" i="5" s="1"/>
  <c r="C6" i="5" s="1"/>
  <c r="C5" i="5" s="1"/>
  <c r="G18" i="5"/>
  <c r="G17" i="5"/>
  <c r="F24" i="3"/>
  <c r="F14" i="4"/>
  <c r="G14" i="4" s="1"/>
  <c r="G16" i="4" s="1"/>
  <c r="G18" i="4"/>
  <c r="G13" i="4"/>
  <c r="G17" i="4" l="1"/>
  <c r="G19" i="4"/>
  <c r="C4" i="4" s="1"/>
  <c r="C6" i="4" s="1"/>
  <c r="C5" i="4" s="1"/>
</calcChain>
</file>

<file path=xl/sharedStrings.xml><?xml version="1.0" encoding="utf-8"?>
<sst xmlns="http://schemas.openxmlformats.org/spreadsheetml/2006/main" count="174" uniqueCount="67">
  <si>
    <t>導入費用</t>
    <rPh sb="0" eb="2">
      <t>ドウニュウ</t>
    </rPh>
    <rPh sb="2" eb="4">
      <t>ヒヨウ</t>
    </rPh>
    <phoneticPr fontId="1"/>
  </si>
  <si>
    <t>導入費用合計</t>
    <rPh sb="0" eb="4">
      <t>ドウニュウヒヨウ</t>
    </rPh>
    <rPh sb="4" eb="6">
      <t>ゴウケイ</t>
    </rPh>
    <phoneticPr fontId="1"/>
  </si>
  <si>
    <t>月額リース料</t>
    <rPh sb="0" eb="2">
      <t>ゲツガク</t>
    </rPh>
    <rPh sb="5" eb="6">
      <t>リョウ</t>
    </rPh>
    <phoneticPr fontId="1"/>
  </si>
  <si>
    <t>月額利用料</t>
    <rPh sb="0" eb="2">
      <t>ゲツガク</t>
    </rPh>
    <rPh sb="2" eb="5">
      <t>リヨウリョウ</t>
    </rPh>
    <phoneticPr fontId="1"/>
  </si>
  <si>
    <t>①</t>
    <phoneticPr fontId="1"/>
  </si>
  <si>
    <t>②</t>
    <phoneticPr fontId="1"/>
  </si>
  <si>
    <t>③</t>
    <phoneticPr fontId="1"/>
  </si>
  <si>
    <t>②’</t>
    <phoneticPr fontId="1"/>
  </si>
  <si>
    <t>式</t>
    <rPh sb="0" eb="1">
      <t>シキ</t>
    </rPh>
    <phoneticPr fontId="1"/>
  </si>
  <si>
    <t>№</t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</si>
  <si>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</si>
  <si>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</si>
  <si>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</si>
  <si>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</si>
  <si>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</si>
  <si>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</si>
  <si>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経費概算見積</t>
    <rPh sb="0" eb="2">
      <t>ケイヒ</t>
    </rPh>
    <rPh sb="2" eb="4">
      <t>ガイサン</t>
    </rPh>
    <rPh sb="4" eb="6">
      <t>ミツモリ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</si>
  <si>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</si>
  <si>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</si>
  <si>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①システム構築費</t>
    <rPh sb="5" eb="8">
      <t>コウチクヒ</t>
    </rPh>
    <phoneticPr fontId="1"/>
  </si>
  <si>
    <t>クラウドサーバ構築</t>
    <rPh sb="7" eb="9">
      <t>コウチク</t>
    </rPh>
    <phoneticPr fontId="1"/>
  </si>
  <si>
    <t>システム構築</t>
    <rPh sb="4" eb="6">
      <t>コウチク</t>
    </rPh>
    <phoneticPr fontId="1"/>
  </si>
  <si>
    <t>②ネットワーク機器</t>
    <rPh sb="7" eb="9">
      <t>キキ</t>
    </rPh>
    <phoneticPr fontId="1"/>
  </si>
  <si>
    <t>商品名</t>
    <rPh sb="0" eb="3">
      <t>ショウヒンメイ</t>
    </rPh>
    <phoneticPr fontId="1"/>
  </si>
  <si>
    <t>型番</t>
    <rPh sb="0" eb="2">
      <t>カタバン</t>
    </rPh>
    <phoneticPr fontId="1"/>
  </si>
  <si>
    <t>提供単価</t>
    <rPh sb="0" eb="2">
      <t>テイキョウ</t>
    </rPh>
    <rPh sb="2" eb="4">
      <t>タンカ</t>
    </rPh>
    <phoneticPr fontId="1"/>
  </si>
  <si>
    <t>提供金額</t>
    <rPh sb="0" eb="2">
      <t>テイキョウ</t>
    </rPh>
    <rPh sb="2" eb="4">
      <t>キンガク</t>
    </rPh>
    <phoneticPr fontId="1"/>
  </si>
  <si>
    <t>導入一時費用</t>
    <rPh sb="0" eb="2">
      <t>ドウニュウ</t>
    </rPh>
    <rPh sb="2" eb="4">
      <t>イチジ</t>
    </rPh>
    <rPh sb="4" eb="6">
      <t>ヒヨウ</t>
    </rPh>
    <phoneticPr fontId="1"/>
  </si>
  <si>
    <t>小計</t>
    <rPh sb="0" eb="2">
      <t>ショウケイ</t>
    </rPh>
    <phoneticPr fontId="1"/>
  </si>
  <si>
    <t>事業者名</t>
    <rPh sb="0" eb="3">
      <t>ジギョウシャ</t>
    </rPh>
    <rPh sb="3" eb="4">
      <t>メイ</t>
    </rPh>
    <phoneticPr fontId="1"/>
  </si>
  <si>
    <t>上里町総合内部情報システム導入事業に関わる情報提供依頼（RFI）</t>
    <rPh sb="0" eb="3">
      <t>カミサトマチ</t>
    </rPh>
    <rPh sb="3" eb="7">
      <t>ソウゴウナイブ</t>
    </rPh>
    <rPh sb="7" eb="9">
      <t>ジョウホウ</t>
    </rPh>
    <rPh sb="13" eb="15">
      <t>ドウニュウ</t>
    </rPh>
    <rPh sb="15" eb="17">
      <t>ジギョウ</t>
    </rPh>
    <rPh sb="18" eb="19">
      <t>カカ</t>
    </rPh>
    <rPh sb="21" eb="23">
      <t>ジョウホウ</t>
    </rPh>
    <rPh sb="23" eb="25">
      <t>テイキョウ</t>
    </rPh>
    <rPh sb="25" eb="27">
      <t>イライ</t>
    </rPh>
    <phoneticPr fontId="1"/>
  </si>
  <si>
    <t>システム利用料</t>
    <rPh sb="4" eb="7">
      <t>リヨウリョウ</t>
    </rPh>
    <phoneticPr fontId="1"/>
  </si>
  <si>
    <t>月額利用料（初年度）</t>
    <rPh sb="0" eb="2">
      <t>ゲツガク</t>
    </rPh>
    <rPh sb="2" eb="5">
      <t>リヨウリョウ</t>
    </rPh>
    <rPh sb="6" eb="9">
      <t>ショネンド</t>
    </rPh>
    <phoneticPr fontId="1"/>
  </si>
  <si>
    <t>月額利用料（次年度以降）</t>
    <rPh sb="0" eb="2">
      <t>ゲツガク</t>
    </rPh>
    <rPh sb="2" eb="5">
      <t>リヨウリョウ</t>
    </rPh>
    <rPh sb="6" eb="9">
      <t>ジネンド</t>
    </rPh>
    <rPh sb="9" eb="11">
      <t>イコウ</t>
    </rPh>
    <phoneticPr fontId="1"/>
  </si>
  <si>
    <t>60ヶ月利用料</t>
    <rPh sb="3" eb="4">
      <t>ゲツ</t>
    </rPh>
    <rPh sb="4" eb="7">
      <t>リヨウリョウ</t>
    </rPh>
    <phoneticPr fontId="1"/>
  </si>
  <si>
    <t>■御見積前提条件
　以下余白</t>
    <rPh sb="1" eb="4">
      <t>オミツモリ</t>
    </rPh>
    <rPh sb="4" eb="6">
      <t>ゼンテイ</t>
    </rPh>
    <rPh sb="6" eb="8">
      <t>ジョウケン</t>
    </rPh>
    <rPh sb="10" eb="12">
      <t>イカ</t>
    </rPh>
    <rPh sb="12" eb="14">
      <t>ヨハク</t>
    </rPh>
    <phoneticPr fontId="1"/>
  </si>
  <si>
    <t>庶務事務システム　月額利用料</t>
    <rPh sb="0" eb="4">
      <t>ショムジム</t>
    </rPh>
    <rPh sb="9" eb="11">
      <t>ゲツガク</t>
    </rPh>
    <rPh sb="11" eb="14">
      <t>リヨウリョウ</t>
    </rPh>
    <phoneticPr fontId="1"/>
  </si>
  <si>
    <t>文書管理システム　月額利用料</t>
    <rPh sb="0" eb="2">
      <t>ブンショ</t>
    </rPh>
    <rPh sb="2" eb="4">
      <t>カンリ</t>
    </rPh>
    <rPh sb="9" eb="11">
      <t>ゲツガク</t>
    </rPh>
    <rPh sb="11" eb="14">
      <t>リヨウリョウ</t>
    </rPh>
    <phoneticPr fontId="1"/>
  </si>
  <si>
    <t>電子決裁システム　月額利用料</t>
    <rPh sb="0" eb="2">
      <t>デンシ</t>
    </rPh>
    <rPh sb="2" eb="4">
      <t>ケッサイ</t>
    </rPh>
    <rPh sb="9" eb="11">
      <t>ゲツガク</t>
    </rPh>
    <rPh sb="11" eb="14">
      <t>リヨウリョウ</t>
    </rPh>
    <phoneticPr fontId="1"/>
  </si>
  <si>
    <t>職員認証システム　月額利用料</t>
    <rPh sb="0" eb="2">
      <t>ショクイン</t>
    </rPh>
    <rPh sb="2" eb="4">
      <t>ニンショウ</t>
    </rPh>
    <rPh sb="9" eb="11">
      <t>ゲツガク</t>
    </rPh>
    <rPh sb="11" eb="14">
      <t>リヨウリョウ</t>
    </rPh>
    <phoneticPr fontId="1"/>
  </si>
  <si>
    <t>人事給与システム　月額利用料</t>
    <rPh sb="0" eb="2">
      <t>ジンジ</t>
    </rPh>
    <rPh sb="2" eb="4">
      <t>キュウヨ</t>
    </rPh>
    <rPh sb="9" eb="11">
      <t>ゲツガク</t>
    </rPh>
    <rPh sb="11" eb="14">
      <t>リヨウリョウ</t>
    </rPh>
    <phoneticPr fontId="1"/>
  </si>
  <si>
    <t>人事評価システム　月額利用料</t>
    <rPh sb="0" eb="2">
      <t>ジンジ</t>
    </rPh>
    <rPh sb="2" eb="4">
      <t>ヒョウカ</t>
    </rPh>
    <rPh sb="9" eb="11">
      <t>ゲツガク</t>
    </rPh>
    <rPh sb="11" eb="14">
      <t>リヨウリョウ</t>
    </rPh>
    <phoneticPr fontId="1"/>
  </si>
  <si>
    <t>運用保守料（初年度）</t>
    <rPh sb="0" eb="2">
      <t>ウンヨウ</t>
    </rPh>
    <rPh sb="2" eb="4">
      <t>ホシュ</t>
    </rPh>
    <rPh sb="4" eb="5">
      <t>リョウ</t>
    </rPh>
    <rPh sb="6" eb="9">
      <t>ショネンド</t>
    </rPh>
    <phoneticPr fontId="1"/>
  </si>
  <si>
    <t>運用保守料（次年度以降）</t>
    <rPh sb="0" eb="4">
      <t>ウンヨウホシュ</t>
    </rPh>
    <rPh sb="4" eb="5">
      <t>リョウ</t>
    </rPh>
    <rPh sb="6" eb="9">
      <t>ジネンド</t>
    </rPh>
    <rPh sb="9" eb="11">
      <t>イコウ</t>
    </rPh>
    <phoneticPr fontId="1"/>
  </si>
  <si>
    <t>定例会：6回/年</t>
    <rPh sb="0" eb="3">
      <t>テイレイカイ</t>
    </rPh>
    <rPh sb="5" eb="6">
      <t>カイ</t>
    </rPh>
    <rPh sb="7" eb="8">
      <t>ネン</t>
    </rPh>
    <phoneticPr fontId="1"/>
  </si>
  <si>
    <t>定例会：1回/年</t>
    <rPh sb="0" eb="3">
      <t>テイレイカイ</t>
    </rPh>
    <rPh sb="5" eb="6">
      <t>カイ</t>
    </rPh>
    <rPh sb="7" eb="8">
      <t>ネン</t>
    </rPh>
    <phoneticPr fontId="1"/>
  </si>
  <si>
    <t>賃貸借料</t>
    <rPh sb="0" eb="4">
      <t>チンタイシャクリョウ</t>
    </rPh>
    <phoneticPr fontId="1"/>
  </si>
  <si>
    <t>仮リース料率：1.85％</t>
    <rPh sb="0" eb="1">
      <t>カリ</t>
    </rPh>
    <rPh sb="4" eb="6">
      <t>リョウリツ</t>
    </rPh>
    <phoneticPr fontId="1"/>
  </si>
  <si>
    <t>60ヶ月</t>
    <rPh sb="3" eb="4">
      <t>ゲツ</t>
    </rPh>
    <phoneticPr fontId="1"/>
  </si>
  <si>
    <t>初年度</t>
    <rPh sb="0" eb="3">
      <t>ショネンド</t>
    </rPh>
    <phoneticPr fontId="1"/>
  </si>
  <si>
    <t>次年度以降</t>
    <rPh sb="0" eb="3">
      <t>ジネンド</t>
    </rPh>
    <rPh sb="3" eb="5">
      <t>イコウ</t>
    </rPh>
    <phoneticPr fontId="1"/>
  </si>
  <si>
    <t>導入費用合計＋利用料合計</t>
    <rPh sb="0" eb="3">
      <t>ドウニュウヒ</t>
    </rPh>
    <rPh sb="3" eb="4">
      <t>ヨウ</t>
    </rPh>
    <rPh sb="4" eb="6">
      <t>ゴウケイ</t>
    </rPh>
    <rPh sb="7" eb="10">
      <t>リヨウリョウ</t>
    </rPh>
    <rPh sb="10" eb="12">
      <t>ゴウケイ</t>
    </rPh>
    <phoneticPr fontId="1"/>
  </si>
  <si>
    <t>月額リース料＋月額利用料</t>
    <rPh sb="0" eb="2">
      <t>ゲツガク</t>
    </rPh>
    <rPh sb="5" eb="6">
      <t>リョウ</t>
    </rPh>
    <rPh sb="7" eb="8">
      <t>ゲツ</t>
    </rPh>
    <rPh sb="8" eb="9">
      <t>ガク</t>
    </rPh>
    <rPh sb="9" eb="12">
      <t>リヨウリョウ</t>
    </rPh>
    <phoneticPr fontId="1"/>
  </si>
  <si>
    <t>賃貸借料＋利用料（60ヶ月）</t>
    <rPh sb="0" eb="4">
      <t>チンタイシャクリョウ</t>
    </rPh>
    <rPh sb="5" eb="8">
      <t>リヨウリョウ</t>
    </rPh>
    <rPh sb="12" eb="13">
      <t>ゲツ</t>
    </rPh>
    <phoneticPr fontId="1"/>
  </si>
  <si>
    <t>見積金額</t>
    <rPh sb="0" eb="4">
      <t>ミツモリキンガク</t>
    </rPh>
    <phoneticPr fontId="1"/>
  </si>
  <si>
    <t>株式会社　カミサト電機</t>
    <rPh sb="0" eb="4">
      <t>カブシキカイシャ</t>
    </rPh>
    <rPh sb="9" eb="11">
      <t>デンキ</t>
    </rPh>
    <phoneticPr fontId="1"/>
  </si>
  <si>
    <t>経費概算見積（総括表）</t>
    <rPh sb="0" eb="2">
      <t>ケイヒ</t>
    </rPh>
    <rPh sb="2" eb="4">
      <t>ガイサン</t>
    </rPh>
    <rPh sb="4" eb="6">
      <t>ミツモリ</t>
    </rPh>
    <rPh sb="7" eb="10">
      <t>ソウカツヒョウ</t>
    </rPh>
    <phoneticPr fontId="1"/>
  </si>
  <si>
    <t>ファイアウォール</t>
    <phoneticPr fontId="1"/>
  </si>
  <si>
    <t>XXXXXX</t>
    <phoneticPr fontId="1"/>
  </si>
  <si>
    <t>ファイアウォール　5年一括オンサイト保守（9:00～18:00）</t>
    <rPh sb="10" eb="11">
      <t>ネン</t>
    </rPh>
    <rPh sb="11" eb="13">
      <t>イッカツ</t>
    </rPh>
    <rPh sb="18" eb="20">
      <t>ホシュ</t>
    </rPh>
    <phoneticPr fontId="1"/>
  </si>
  <si>
    <t>ルータ</t>
    <phoneticPr fontId="1"/>
  </si>
  <si>
    <t>ルータ　5年一括オンサイト保守（9:00～18:00）</t>
    <phoneticPr fontId="1"/>
  </si>
  <si>
    <t>電子キャビネットオプション　月額利用料</t>
    <rPh sb="0" eb="2">
      <t>デンシ</t>
    </rPh>
    <rPh sb="14" eb="16">
      <t>ゲツガク</t>
    </rPh>
    <rPh sb="16" eb="19">
      <t>リヨウリョウ</t>
    </rPh>
    <phoneticPr fontId="1"/>
  </si>
  <si>
    <t>※本様式に併せて、事業者様式の見積書・見積明細書を添付いただいて結構です。</t>
    <rPh sb="1" eb="4">
      <t>ホンヨウシキ</t>
    </rPh>
    <rPh sb="5" eb="6">
      <t>アワ</t>
    </rPh>
    <rPh sb="9" eb="12">
      <t>ジギョウシャ</t>
    </rPh>
    <rPh sb="12" eb="14">
      <t>ヨウシキ</t>
    </rPh>
    <rPh sb="15" eb="18">
      <t>ミツモリショ</t>
    </rPh>
    <rPh sb="19" eb="24">
      <t>ミツモリメイサイショ</t>
    </rPh>
    <rPh sb="25" eb="27">
      <t>テンプ</t>
    </rPh>
    <rPh sb="32" eb="34">
      <t>ケッコウ</t>
    </rPh>
    <phoneticPr fontId="1"/>
  </si>
  <si>
    <t>■御見積前提条件
・メールサーバは貴町環境を利用することを前提とします。
・勤怠管理はPC画面上での打刻を想定しています。
　以下余白</t>
    <rPh sb="1" eb="4">
      <t>オミツモリ</t>
    </rPh>
    <rPh sb="4" eb="6">
      <t>ゼンテイ</t>
    </rPh>
    <rPh sb="6" eb="8">
      <t>ジョウケン</t>
    </rPh>
    <rPh sb="17" eb="18">
      <t>タカシ</t>
    </rPh>
    <rPh sb="18" eb="19">
      <t>マチ</t>
    </rPh>
    <rPh sb="19" eb="21">
      <t>カンキョウ</t>
    </rPh>
    <rPh sb="22" eb="24">
      <t>リヨウ</t>
    </rPh>
    <rPh sb="29" eb="31">
      <t>ゼンテイ</t>
    </rPh>
    <rPh sb="38" eb="40">
      <t>キンタイ</t>
    </rPh>
    <rPh sb="40" eb="42">
      <t>カンリ</t>
    </rPh>
    <rPh sb="45" eb="48">
      <t>ガメンジョウ</t>
    </rPh>
    <rPh sb="50" eb="52">
      <t>ダコク</t>
    </rPh>
    <rPh sb="53" eb="55">
      <t>ソウテイ</t>
    </rPh>
    <rPh sb="63" eb="65">
      <t>イカ</t>
    </rPh>
    <rPh sb="65" eb="67">
      <t>ヨハク</t>
    </rPh>
    <phoneticPr fontId="1"/>
  </si>
  <si>
    <t>※必要に応じて、行や項目等は追加してください。</t>
    <rPh sb="1" eb="3">
      <t>ヒツヨウ</t>
    </rPh>
    <rPh sb="4" eb="5">
      <t>オウ</t>
    </rPh>
    <rPh sb="8" eb="9">
      <t>ギョウ</t>
    </rPh>
    <rPh sb="10" eb="12">
      <t>コウモク</t>
    </rPh>
    <rPh sb="12" eb="13">
      <t>トウ</t>
    </rPh>
    <rPh sb="14" eb="16">
      <t>ツイカ</t>
    </rPh>
    <phoneticPr fontId="1"/>
  </si>
  <si>
    <t>※仮リース料率は変更しないでください。</t>
    <rPh sb="1" eb="2">
      <t>カリ</t>
    </rPh>
    <rPh sb="5" eb="6">
      <t>リョウ</t>
    </rPh>
    <rPh sb="6" eb="7">
      <t>リツ</t>
    </rPh>
    <rPh sb="8" eb="10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</si>
</sst>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1" formatCode="&quot;¥&quot;#,##0_);[Red]\(&quot;¥&quot;#,##0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3" borderId="1" xfId="0" applyFill="1" applyBorder="1" applyAlignment="1">
      <alignment vertical="center"/>
    </xf>
    <xf numFmtId="176" fontId="0" fillId="0" borderId="0" xfId="0" applyNumberFormat="1"/>
    <xf numFmtId="176" fontId="0" fillId="0" borderId="1" xfId="0" applyNumberFormat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2" fillId="0" borderId="0" xfId="0" applyFont="1"/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0" fillId="0" borderId="8" xfId="0" applyNumberForma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76" fontId="0" fillId="0" borderId="21" xfId="0" applyNumberFormat="1" applyFill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1" fontId="4" fillId="0" borderId="13" xfId="0" applyNumberFormat="1" applyFont="1" applyBorder="1" applyAlignment="1">
      <alignment horizontal="right" vertical="center"/>
    </xf>
    <xf numFmtId="181" fontId="4" fillId="0" borderId="15" xfId="0" applyNumberFormat="1" applyFont="1" applyBorder="1" applyAlignment="1">
      <alignment horizontal="right" vertical="center"/>
    </xf>
    <xf numFmtId="181" fontId="4" fillId="0" borderId="22" xfId="0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3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176" fontId="2" fillId="0" borderId="21" xfId="0" applyNumberFormat="1" applyFont="1" applyBorder="1" applyAlignment="1">
      <alignment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0" fillId="0" borderId="35" xfId="0" applyNumberFormat="1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176" fontId="2" fillId="0" borderId="41" xfId="0" applyNumberFormat="1" applyFont="1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44" xfId="0" applyBorder="1" applyAlignment="1">
      <alignment vertical="center"/>
    </xf>
    <xf numFmtId="176" fontId="0" fillId="0" borderId="44" xfId="0" applyNumberFormat="1" applyBorder="1" applyAlignment="1">
      <alignment vertical="center"/>
    </xf>
    <xf numFmtId="0" fontId="0" fillId="0" borderId="45" xfId="0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176" fontId="0" fillId="3" borderId="8" xfId="0" applyNumberForma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1333500</xdr:colOff>
      <xdr:row>1</xdr:row>
      <xdr:rowOff>95250</xdr:rowOff>
    </xdr:from>
    <xdr:to>
      <xdr:col>7</xdr:col>
      <xdr:colOff>2505074</xdr:colOff>
      <xdr:row>2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5A5D71-4EB9-D9DA-6CCA-F56B603DFC58}"/>
            </a:ext>
          </a:extLst>
        </xdr:cNvPr>
        <xdr:cNvSpPr/>
      </xdr:nvSpPr>
      <xdr:spPr>
        <a:xfrm>
          <a:off x="8934450" y="361950"/>
          <a:ext cx="1171574" cy="40957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571500</xdr:colOff>
      <xdr:row>3</xdr:row>
      <xdr:rowOff>38100</xdr:rowOff>
    </xdr:from>
    <xdr:to>
      <xdr:col>7</xdr:col>
      <xdr:colOff>2619376</xdr:colOff>
      <xdr:row>4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71A06E7-938A-45A7-AB09-95D63FD640A7}"/>
            </a:ext>
          </a:extLst>
        </xdr:cNvPr>
        <xdr:cNvSpPr/>
      </xdr:nvSpPr>
      <xdr:spPr>
        <a:xfrm>
          <a:off x="4524375" y="838200"/>
          <a:ext cx="5695951" cy="257175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記入例の商品名や金額等はサンプルです。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1</xdr:row>
      <xdr:rowOff>57150</xdr:rowOff>
    </xdr:from>
    <xdr:to>
      <xdr:col>6</xdr:col>
      <xdr:colOff>2219324</xdr:colOff>
      <xdr:row>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94B97A4-E27C-4137-B1AF-6B15C32CF6B1}"/>
            </a:ext>
          </a:extLst>
        </xdr:cNvPr>
        <xdr:cNvSpPr/>
      </xdr:nvSpPr>
      <xdr:spPr>
        <a:xfrm>
          <a:off x="9124950" y="323850"/>
          <a:ext cx="1171574" cy="40957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3114675</xdr:colOff>
      <xdr:row>1</xdr:row>
      <xdr:rowOff>228600</xdr:rowOff>
    </xdr:from>
    <xdr:to>
      <xdr:col>6</xdr:col>
      <xdr:colOff>1133476</xdr:colOff>
      <xdr:row>2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FCFB20-67CC-4348-8D87-6E922CC034BD}"/>
            </a:ext>
          </a:extLst>
        </xdr:cNvPr>
        <xdr:cNvSpPr/>
      </xdr:nvSpPr>
      <xdr:spPr>
        <a:xfrm>
          <a:off x="3514725" y="495300"/>
          <a:ext cx="5695951" cy="257175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記入例の商品名や金額等はサンプルです。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1057275</xdr:colOff>
      <xdr:row>1</xdr:row>
      <xdr:rowOff>57150</xdr:rowOff>
    </xdr:from>
    <xdr:to>
      <xdr:col>6</xdr:col>
      <xdr:colOff>2228849</xdr:colOff>
      <xdr:row>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7064E3-5F00-4CE2-9F6D-049C33BAEF01}"/>
            </a:ext>
          </a:extLst>
        </xdr:cNvPr>
        <xdr:cNvSpPr/>
      </xdr:nvSpPr>
      <xdr:spPr>
        <a:xfrm>
          <a:off x="9134475" y="323850"/>
          <a:ext cx="1171574" cy="40957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3124199</xdr:colOff>
      <xdr:row>1</xdr:row>
      <xdr:rowOff>228600</xdr:rowOff>
    </xdr:from>
    <xdr:to>
      <xdr:col>6</xdr:col>
      <xdr:colOff>1143000</xdr:colOff>
      <xdr:row>2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B251B05-08FD-4F73-8E13-24EA94378B8D}"/>
            </a:ext>
          </a:extLst>
        </xdr:cNvPr>
        <xdr:cNvSpPr/>
      </xdr:nvSpPr>
      <xdr:spPr>
        <a:xfrm>
          <a:off x="3524249" y="495300"/>
          <a:ext cx="5695951" cy="257175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記入例の商品名や金額等はサンプルです。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0BA8B-3703-4554-82E9-9E5382B59CD2}">
  <dimension ref="A1:H23"/>
  <sheetViews>
    <sheetView tabSelected="1" zoomScaleNormal="100" workbookViewId="0">
      <selection sqref="A1:D1"/>
    </sheetView>
  </sheetViews>
  <sheetFormatPr defaultRowHeight="21" customHeight="1"/>
  <cols>
    <col min="1" max="1" width="5.25" customWidth="1"/>
    <col min="2" max="2" width="15.875" customWidth="1"/>
    <col min="3" max="3" width="30.75" customWidth="1"/>
    <col min="4" max="4" width="7.75" customWidth="1"/>
    <col min="5" max="5" width="6.625" customWidth="1"/>
    <col min="6" max="6" width="16" style="2" customWidth="1"/>
    <col min="7" max="7" width="17.5" style="2" customWidth="1"/>
    <col min="8" max="8" width="35.125" customWidth="1"/>
  </cols>
  <sheetData>
    <row r="1" spans="1:8" ht="21" customHeight="1">
      <c r="A1" s="10" t="s">
        <v>30</v>
      </c>
      <c r="B1" s="10"/>
      <c r="C1" s="10"/>
      <c r="D1" s="10"/>
      <c r="G1" s="7" t="s">
        <v>29</v>
      </c>
      <c r="H1" s="65"/>
    </row>
    <row r="2" spans="1:8" ht="21" customHeight="1">
      <c r="A2" s="9" t="s">
        <v>56</v>
      </c>
      <c r="B2" s="9"/>
      <c r="C2" s="9"/>
      <c r="D2" s="9"/>
      <c r="E2" s="9"/>
      <c r="F2" s="9"/>
      <c r="G2" s="9"/>
      <c r="H2" s="9"/>
    </row>
    <row r="3" spans="1:8" ht="21" customHeight="1" thickBot="1">
      <c r="A3" s="8"/>
      <c r="B3" s="8"/>
      <c r="C3" s="8"/>
      <c r="D3" s="8"/>
      <c r="E3" s="8"/>
      <c r="F3" s="8"/>
      <c r="G3" s="8"/>
      <c r="H3" s="8"/>
    </row>
    <row r="4" spans="1:8" ht="21" customHeight="1">
      <c r="A4" s="46" t="s">
        <v>54</v>
      </c>
      <c r="B4" s="47"/>
      <c r="C4" s="62">
        <f>G19</f>
        <v>0</v>
      </c>
      <c r="D4" s="8"/>
      <c r="E4" s="8"/>
      <c r="F4" s="8"/>
      <c r="G4" s="8"/>
      <c r="H4" s="8"/>
    </row>
    <row r="5" spans="1:8" ht="21" customHeight="1">
      <c r="A5" s="48" t="s">
        <v>17</v>
      </c>
      <c r="B5" s="22"/>
      <c r="C5" s="63">
        <f>C6-C4</f>
        <v>0</v>
      </c>
      <c r="D5" s="8"/>
      <c r="E5" s="8"/>
      <c r="F5" s="8"/>
      <c r="G5" s="8"/>
      <c r="H5" s="8"/>
    </row>
    <row r="6" spans="1:8" ht="21" customHeight="1" thickBot="1">
      <c r="A6" s="49" t="s">
        <v>18</v>
      </c>
      <c r="B6" s="50"/>
      <c r="C6" s="64">
        <f>C4*1.1</f>
        <v>0</v>
      </c>
      <c r="D6" s="8"/>
      <c r="E6" s="61"/>
      <c r="F6" s="8"/>
      <c r="G6" s="8"/>
      <c r="H6" s="8"/>
    </row>
    <row r="7" spans="1:8" ht="21" customHeight="1">
      <c r="A7" s="8"/>
      <c r="B7" s="8"/>
      <c r="C7" s="8"/>
      <c r="D7" s="8"/>
      <c r="E7" s="8"/>
      <c r="F7" s="8"/>
      <c r="G7" s="8"/>
      <c r="H7" s="8"/>
    </row>
    <row r="8" spans="1:8" ht="21" customHeight="1" thickBot="1">
      <c r="A8" s="23"/>
      <c r="B8" s="23"/>
      <c r="C8" s="19"/>
      <c r="D8" s="5"/>
      <c r="E8" s="5"/>
      <c r="F8" s="6"/>
      <c r="G8" s="6"/>
      <c r="H8" s="5"/>
    </row>
    <row r="9" spans="1:8" ht="21" customHeight="1" thickBot="1">
      <c r="A9" s="60" t="s">
        <v>9</v>
      </c>
      <c r="B9" s="58" t="s">
        <v>10</v>
      </c>
      <c r="C9" s="59"/>
      <c r="D9" s="55" t="s">
        <v>11</v>
      </c>
      <c r="E9" s="55" t="s">
        <v>12</v>
      </c>
      <c r="F9" s="56" t="s">
        <v>13</v>
      </c>
      <c r="G9" s="56" t="s">
        <v>14</v>
      </c>
      <c r="H9" s="57" t="s">
        <v>15</v>
      </c>
    </row>
    <row r="10" spans="1:8" ht="21" customHeight="1" thickTop="1">
      <c r="A10" s="54">
        <v>1</v>
      </c>
      <c r="B10" s="24" t="s">
        <v>0</v>
      </c>
      <c r="C10" s="25"/>
      <c r="D10" s="51" t="s">
        <v>8</v>
      </c>
      <c r="E10" s="52">
        <v>1</v>
      </c>
      <c r="F10" s="26">
        <f>導入費用!F22</f>
        <v>0</v>
      </c>
      <c r="G10" s="26">
        <f>F10</f>
        <v>0</v>
      </c>
      <c r="H10" s="53"/>
    </row>
    <row r="11" spans="1:8" ht="21" customHeight="1">
      <c r="A11" s="28"/>
      <c r="B11" s="16" t="s">
        <v>1</v>
      </c>
      <c r="C11" s="17"/>
      <c r="D11" s="17"/>
      <c r="E11" s="18"/>
      <c r="F11" s="14"/>
      <c r="G11" s="3">
        <f>G10</f>
        <v>0</v>
      </c>
      <c r="H11" s="27"/>
    </row>
    <row r="12" spans="1:8" ht="21" customHeight="1">
      <c r="A12" s="28"/>
      <c r="B12" s="16" t="s">
        <v>2</v>
      </c>
      <c r="C12" s="17"/>
      <c r="D12" s="17"/>
      <c r="E12" s="18"/>
      <c r="F12" s="14"/>
      <c r="G12" s="3">
        <f>ROUNDDOWN(G11*1.85/100,-2)</f>
        <v>0</v>
      </c>
      <c r="H12" s="27" t="s">
        <v>47</v>
      </c>
    </row>
    <row r="13" spans="1:8" ht="21" customHeight="1" thickBot="1">
      <c r="A13" s="29"/>
      <c r="B13" s="30" t="s">
        <v>46</v>
      </c>
      <c r="C13" s="31"/>
      <c r="D13" s="31"/>
      <c r="E13" s="32"/>
      <c r="F13" s="33"/>
      <c r="G13" s="34">
        <f>G12*60</f>
        <v>0</v>
      </c>
      <c r="H13" s="35" t="s">
        <v>48</v>
      </c>
    </row>
    <row r="14" spans="1:8" ht="21" customHeight="1">
      <c r="A14" s="36">
        <v>2</v>
      </c>
      <c r="B14" s="37" t="s">
        <v>3</v>
      </c>
      <c r="C14" s="38"/>
      <c r="D14" s="39" t="s">
        <v>8</v>
      </c>
      <c r="E14" s="40">
        <v>12</v>
      </c>
      <c r="F14" s="41">
        <f>月額利用料!F22</f>
        <v>0</v>
      </c>
      <c r="G14" s="42">
        <f t="shared" ref="G14:G15" si="0">F14*E14</f>
        <v>0</v>
      </c>
      <c r="H14" s="43" t="s">
        <v>49</v>
      </c>
    </row>
    <row r="15" spans="1:8" ht="21" customHeight="1">
      <c r="A15" s="28"/>
      <c r="B15" s="20" t="s">
        <v>3</v>
      </c>
      <c r="C15" s="21"/>
      <c r="D15" s="15" t="s">
        <v>8</v>
      </c>
      <c r="E15" s="13">
        <v>48</v>
      </c>
      <c r="F15" s="14">
        <f>月額利用料!F23</f>
        <v>0</v>
      </c>
      <c r="G15" s="3">
        <f t="shared" si="0"/>
        <v>0</v>
      </c>
      <c r="H15" s="27" t="s">
        <v>50</v>
      </c>
    </row>
    <row r="16" spans="1:8" ht="21" customHeight="1">
      <c r="A16" s="44" t="s">
        <v>4</v>
      </c>
      <c r="B16" s="16" t="s">
        <v>51</v>
      </c>
      <c r="C16" s="17"/>
      <c r="D16" s="17"/>
      <c r="E16" s="18"/>
      <c r="F16" s="14"/>
      <c r="G16" s="3">
        <f>G11+G14+G15</f>
        <v>0</v>
      </c>
      <c r="H16" s="27" t="s">
        <v>48</v>
      </c>
    </row>
    <row r="17" spans="1:8" ht="21" customHeight="1">
      <c r="A17" s="44" t="s">
        <v>5</v>
      </c>
      <c r="B17" s="16" t="s">
        <v>52</v>
      </c>
      <c r="C17" s="17"/>
      <c r="D17" s="17"/>
      <c r="E17" s="18"/>
      <c r="F17" s="14"/>
      <c r="G17" s="3">
        <f>G12+F14</f>
        <v>0</v>
      </c>
      <c r="H17" s="27" t="s">
        <v>49</v>
      </c>
    </row>
    <row r="18" spans="1:8" ht="21" customHeight="1">
      <c r="A18" s="44" t="s">
        <v>7</v>
      </c>
      <c r="B18" s="16" t="s">
        <v>52</v>
      </c>
      <c r="C18" s="17"/>
      <c r="D18" s="17"/>
      <c r="E18" s="18"/>
      <c r="F18" s="14"/>
      <c r="G18" s="3">
        <f>G12+F15</f>
        <v>0</v>
      </c>
      <c r="H18" s="27" t="s">
        <v>50</v>
      </c>
    </row>
    <row r="19" spans="1:8" ht="21" customHeight="1" thickBot="1">
      <c r="A19" s="45" t="s">
        <v>6</v>
      </c>
      <c r="B19" s="30" t="s">
        <v>53</v>
      </c>
      <c r="C19" s="31"/>
      <c r="D19" s="31"/>
      <c r="E19" s="32"/>
      <c r="F19" s="33"/>
      <c r="G19" s="34">
        <f>G13+G14+G15</f>
        <v>0</v>
      </c>
      <c r="H19" s="35" t="s">
        <v>48</v>
      </c>
    </row>
    <row r="21" spans="1:8" ht="21" customHeight="1">
      <c r="A21" s="102" t="s">
        <v>65</v>
      </c>
      <c r="B21" s="102"/>
      <c r="C21" s="102"/>
      <c r="D21" s="102"/>
      <c r="E21" s="102"/>
      <c r="F21" s="102"/>
      <c r="G21" s="102"/>
      <c r="H21" s="102"/>
    </row>
    <row r="22" spans="1:8" ht="21" customHeight="1">
      <c r="A22" s="102" t="s">
        <v>66</v>
      </c>
      <c r="B22" s="102"/>
      <c r="C22" s="102"/>
      <c r="D22" s="102"/>
      <c r="E22" s="102"/>
      <c r="F22" s="102"/>
      <c r="G22" s="102"/>
      <c r="H22" s="102"/>
    </row>
    <row r="23" spans="1:8" ht="21" customHeight="1">
      <c r="A23" s="101" t="s">
        <v>63</v>
      </c>
      <c r="B23" s="101"/>
      <c r="C23" s="101"/>
      <c r="D23" s="101"/>
      <c r="E23" s="101"/>
      <c r="F23" s="101"/>
      <c r="G23" s="101"/>
      <c r="H23" s="101"/>
    </row>
  </sheetData>
  <mergeCells count="20">
    <mergeCell ref="A23:H23"/>
    <mergeCell ref="A22:H22"/>
    <mergeCell ref="B15:C15"/>
    <mergeCell ref="B16:E16"/>
    <mergeCell ref="B17:E17"/>
    <mergeCell ref="B18:E18"/>
    <mergeCell ref="B19:E19"/>
    <mergeCell ref="A21:H21"/>
    <mergeCell ref="B9:C9"/>
    <mergeCell ref="B10:C10"/>
    <mergeCell ref="B11:E11"/>
    <mergeCell ref="B12:E12"/>
    <mergeCell ref="B13:E13"/>
    <mergeCell ref="B14:C14"/>
    <mergeCell ref="A1:D1"/>
    <mergeCell ref="A2:H2"/>
    <mergeCell ref="A4:B4"/>
    <mergeCell ref="A5:B5"/>
    <mergeCell ref="A6:B6"/>
    <mergeCell ref="A8:B8"/>
  </mergeCells>
  <phoneticPr fontId="1"/>
  <pageMargins left="0.7" right="0.7" top="0.75" bottom="0.75" header="0.3" footer="0.3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75DF0-B3CC-4BB8-B7F6-842D2D994E8A}">
  <dimension ref="A1:G23"/>
  <sheetViews>
    <sheetView zoomScaleNormal="100" workbookViewId="0">
      <selection activeCell="A23" sqref="A23:G23"/>
    </sheetView>
  </sheetViews>
  <sheetFormatPr defaultRowHeight="21" customHeight="1"/>
  <cols>
    <col min="1" max="1" width="5.25" customWidth="1"/>
    <col min="2" max="2" width="44.625" customWidth="1"/>
    <col min="3" max="3" width="16" customWidth="1"/>
    <col min="4" max="4" width="6.625" customWidth="1"/>
    <col min="5" max="5" width="16" style="2" customWidth="1"/>
    <col min="6" max="6" width="17.5" style="2" customWidth="1"/>
    <col min="7" max="7" width="30.875" customWidth="1"/>
  </cols>
  <sheetData>
    <row r="1" spans="1:7" ht="21" customHeight="1">
      <c r="A1" s="10" t="s">
        <v>30</v>
      </c>
      <c r="B1" s="10"/>
      <c r="C1" s="10"/>
      <c r="F1" s="7" t="s">
        <v>29</v>
      </c>
      <c r="G1" s="13">
        <f>総括表!H1</f>
        <v>0</v>
      </c>
    </row>
    <row r="2" spans="1:7" ht="21" customHeight="1">
      <c r="A2" s="9" t="s">
        <v>16</v>
      </c>
      <c r="B2" s="9"/>
      <c r="C2" s="9"/>
      <c r="D2" s="9"/>
      <c r="E2" s="9"/>
      <c r="F2" s="9"/>
      <c r="G2" s="9"/>
    </row>
    <row r="3" spans="1:7" ht="21" customHeight="1" thickBot="1">
      <c r="A3" s="23" t="s">
        <v>0</v>
      </c>
      <c r="B3" s="23"/>
      <c r="C3" s="5"/>
      <c r="D3" s="5"/>
      <c r="E3" s="6"/>
      <c r="F3" s="6"/>
      <c r="G3" s="5"/>
    </row>
    <row r="4" spans="1:7" ht="21" customHeight="1" thickBot="1">
      <c r="A4" s="60" t="s">
        <v>9</v>
      </c>
      <c r="B4" s="55" t="s">
        <v>23</v>
      </c>
      <c r="C4" s="55" t="s">
        <v>24</v>
      </c>
      <c r="D4" s="55" t="s">
        <v>12</v>
      </c>
      <c r="E4" s="56" t="s">
        <v>25</v>
      </c>
      <c r="F4" s="56" t="s">
        <v>26</v>
      </c>
      <c r="G4" s="57" t="s">
        <v>15</v>
      </c>
    </row>
    <row r="5" spans="1:7" ht="21" customHeight="1" thickTop="1" thickBot="1">
      <c r="A5" s="94" t="s">
        <v>27</v>
      </c>
      <c r="B5" s="95"/>
      <c r="C5" s="96"/>
      <c r="D5" s="91"/>
      <c r="E5" s="92"/>
      <c r="F5" s="92"/>
      <c r="G5" s="93"/>
    </row>
    <row r="6" spans="1:7" ht="21" customHeight="1" thickTop="1">
      <c r="A6" s="89" t="s">
        <v>19</v>
      </c>
      <c r="B6" s="90"/>
      <c r="C6" s="25"/>
      <c r="D6" s="52"/>
      <c r="E6" s="26"/>
      <c r="F6" s="26"/>
      <c r="G6" s="53"/>
    </row>
    <row r="7" spans="1:7" ht="21" customHeight="1">
      <c r="A7" s="28">
        <v>1</v>
      </c>
      <c r="B7" s="1" t="s">
        <v>20</v>
      </c>
      <c r="C7" s="1"/>
      <c r="D7" s="1"/>
      <c r="E7" s="4"/>
      <c r="F7" s="3">
        <f>E7*D7</f>
        <v>0</v>
      </c>
      <c r="G7" s="103"/>
    </row>
    <row r="8" spans="1:7" ht="21" customHeight="1">
      <c r="A8" s="28">
        <v>2</v>
      </c>
      <c r="B8" s="1" t="s">
        <v>21</v>
      </c>
      <c r="C8" s="1"/>
      <c r="D8" s="1"/>
      <c r="E8" s="4"/>
      <c r="F8" s="3">
        <f>E8*D8</f>
        <v>0</v>
      </c>
      <c r="G8" s="103"/>
    </row>
    <row r="9" spans="1:7" ht="21" customHeight="1" thickBot="1">
      <c r="A9" s="72" t="s">
        <v>28</v>
      </c>
      <c r="B9" s="73"/>
      <c r="C9" s="73"/>
      <c r="D9" s="73"/>
      <c r="E9" s="74"/>
      <c r="F9" s="75">
        <f>SUM(F7:F8)</f>
        <v>0</v>
      </c>
      <c r="G9" s="76"/>
    </row>
    <row r="10" spans="1:7" ht="21" customHeight="1">
      <c r="A10" s="77" t="s">
        <v>22</v>
      </c>
      <c r="B10" s="78"/>
      <c r="C10" s="38"/>
      <c r="D10" s="79"/>
      <c r="E10" s="42"/>
      <c r="F10" s="42"/>
      <c r="G10" s="43"/>
    </row>
    <row r="11" spans="1:7" ht="21" customHeight="1">
      <c r="A11" s="28">
        <v>1</v>
      </c>
      <c r="B11" s="100"/>
      <c r="C11" s="100"/>
      <c r="D11" s="1"/>
      <c r="E11" s="4"/>
      <c r="F11" s="3">
        <f t="shared" ref="F11:F20" si="0">E11*D11</f>
        <v>0</v>
      </c>
      <c r="G11" s="103"/>
    </row>
    <row r="12" spans="1:7" ht="21" customHeight="1">
      <c r="A12" s="28">
        <v>2</v>
      </c>
      <c r="B12" s="100"/>
      <c r="C12" s="100"/>
      <c r="D12" s="1"/>
      <c r="E12" s="4"/>
      <c r="F12" s="3">
        <f t="shared" si="0"/>
        <v>0</v>
      </c>
      <c r="G12" s="103"/>
    </row>
    <row r="13" spans="1:7" ht="21" customHeight="1">
      <c r="A13" s="28">
        <v>3</v>
      </c>
      <c r="B13" s="100"/>
      <c r="C13" s="100"/>
      <c r="D13" s="1"/>
      <c r="E13" s="4"/>
      <c r="F13" s="3">
        <f t="shared" si="0"/>
        <v>0</v>
      </c>
      <c r="G13" s="103"/>
    </row>
    <row r="14" spans="1:7" ht="21" customHeight="1">
      <c r="A14" s="28">
        <v>4</v>
      </c>
      <c r="B14" s="100"/>
      <c r="C14" s="100"/>
      <c r="D14" s="1"/>
      <c r="E14" s="4"/>
      <c r="F14" s="3">
        <f t="shared" si="0"/>
        <v>0</v>
      </c>
      <c r="G14" s="103"/>
    </row>
    <row r="15" spans="1:7" ht="21" customHeight="1">
      <c r="A15" s="28">
        <v>5</v>
      </c>
      <c r="B15" s="100"/>
      <c r="C15" s="100"/>
      <c r="D15" s="1"/>
      <c r="E15" s="4"/>
      <c r="F15" s="3">
        <f t="shared" si="0"/>
        <v>0</v>
      </c>
      <c r="G15" s="103"/>
    </row>
    <row r="16" spans="1:7" ht="21" customHeight="1">
      <c r="A16" s="28">
        <v>6</v>
      </c>
      <c r="B16" s="100"/>
      <c r="C16" s="100"/>
      <c r="D16" s="1"/>
      <c r="E16" s="4"/>
      <c r="F16" s="3">
        <f t="shared" si="0"/>
        <v>0</v>
      </c>
      <c r="G16" s="103"/>
    </row>
    <row r="17" spans="1:7" ht="21" customHeight="1">
      <c r="A17" s="28">
        <v>7</v>
      </c>
      <c r="B17" s="100"/>
      <c r="C17" s="100"/>
      <c r="D17" s="1"/>
      <c r="E17" s="4"/>
      <c r="F17" s="3">
        <f t="shared" si="0"/>
        <v>0</v>
      </c>
      <c r="G17" s="103"/>
    </row>
    <row r="18" spans="1:7" ht="21" customHeight="1">
      <c r="A18" s="28">
        <v>8</v>
      </c>
      <c r="B18" s="100"/>
      <c r="C18" s="100"/>
      <c r="D18" s="1"/>
      <c r="E18" s="4"/>
      <c r="F18" s="3">
        <f t="shared" si="0"/>
        <v>0</v>
      </c>
      <c r="G18" s="103"/>
    </row>
    <row r="19" spans="1:7" ht="21" customHeight="1">
      <c r="A19" s="28">
        <v>9</v>
      </c>
      <c r="B19" s="100"/>
      <c r="C19" s="100"/>
      <c r="D19" s="1"/>
      <c r="E19" s="4"/>
      <c r="F19" s="3">
        <f t="shared" si="0"/>
        <v>0</v>
      </c>
      <c r="G19" s="103"/>
    </row>
    <row r="20" spans="1:7" ht="21" customHeight="1">
      <c r="A20" s="28">
        <v>10</v>
      </c>
      <c r="B20" s="100"/>
      <c r="C20" s="100"/>
      <c r="D20" s="1"/>
      <c r="E20" s="4"/>
      <c r="F20" s="3">
        <f t="shared" si="0"/>
        <v>0</v>
      </c>
      <c r="G20" s="103"/>
    </row>
    <row r="21" spans="1:7" ht="21" customHeight="1" thickBot="1">
      <c r="A21" s="85" t="s">
        <v>28</v>
      </c>
      <c r="B21" s="86"/>
      <c r="C21" s="86"/>
      <c r="D21" s="86"/>
      <c r="E21" s="87"/>
      <c r="F21" s="34">
        <f>SUM(F11:F20)</f>
        <v>0</v>
      </c>
      <c r="G21" s="35"/>
    </row>
    <row r="22" spans="1:7" ht="21" customHeight="1" thickBot="1">
      <c r="A22" s="80" t="s">
        <v>18</v>
      </c>
      <c r="B22" s="81"/>
      <c r="C22" s="81"/>
      <c r="D22" s="81"/>
      <c r="E22" s="82"/>
      <c r="F22" s="83">
        <f>F9+F21</f>
        <v>0</v>
      </c>
      <c r="G22" s="84"/>
    </row>
    <row r="23" spans="1:7" ht="79.5" customHeight="1">
      <c r="A23" s="66" t="s">
        <v>35</v>
      </c>
      <c r="B23" s="67"/>
      <c r="C23" s="67"/>
      <c r="D23" s="67"/>
      <c r="E23" s="67"/>
      <c r="F23" s="67"/>
      <c r="G23" s="67"/>
    </row>
  </sheetData>
  <mergeCells count="10">
    <mergeCell ref="A10:C10"/>
    <mergeCell ref="A21:E21"/>
    <mergeCell ref="A22:E22"/>
    <mergeCell ref="A23:G23"/>
    <mergeCell ref="A1:C1"/>
    <mergeCell ref="A2:G2"/>
    <mergeCell ref="A3:B3"/>
    <mergeCell ref="A5:C5"/>
    <mergeCell ref="A6:C6"/>
    <mergeCell ref="A9:E9"/>
  </mergeCells>
  <phoneticPr fontId="1"/>
  <pageMargins left="0.7" right="0.7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0F88-D3AA-402B-980B-E0FDA444CEA7}">
  <dimension ref="A1:G25"/>
  <sheetViews>
    <sheetView zoomScaleNormal="100" workbookViewId="0">
      <selection activeCell="A4" sqref="A4"/>
    </sheetView>
  </sheetViews>
  <sheetFormatPr defaultRowHeight="21" customHeight="1"/>
  <cols>
    <col min="1" max="1" width="5.25" customWidth="1"/>
    <col min="2" max="2" width="44.625" customWidth="1"/>
    <col min="3" max="3" width="16" customWidth="1"/>
    <col min="4" max="4" width="6.625" customWidth="1"/>
    <col min="5" max="5" width="16" style="2" customWidth="1"/>
    <col min="6" max="6" width="17.5" style="2" customWidth="1"/>
    <col min="7" max="7" width="30.875" customWidth="1"/>
  </cols>
  <sheetData>
    <row r="1" spans="1:7" ht="21" customHeight="1">
      <c r="A1" s="10" t="s">
        <v>30</v>
      </c>
      <c r="B1" s="10"/>
      <c r="C1" s="10"/>
      <c r="F1" s="7" t="s">
        <v>29</v>
      </c>
      <c r="G1" s="13">
        <f>総括表!H1</f>
        <v>0</v>
      </c>
    </row>
    <row r="2" spans="1:7" ht="21" customHeight="1">
      <c r="A2" s="9" t="s">
        <v>16</v>
      </c>
      <c r="B2" s="9"/>
      <c r="C2" s="9"/>
      <c r="D2" s="9"/>
      <c r="E2" s="9"/>
      <c r="F2" s="9"/>
      <c r="G2" s="9"/>
    </row>
    <row r="3" spans="1:7" ht="21" customHeight="1" thickBot="1">
      <c r="A3" s="23" t="s">
        <v>3</v>
      </c>
      <c r="B3" s="23"/>
      <c r="C3" s="5"/>
      <c r="D3" s="5"/>
      <c r="E3" s="6"/>
      <c r="F3" s="6"/>
      <c r="G3" s="5"/>
    </row>
    <row r="4" spans="1:7" ht="21" customHeight="1" thickBot="1">
      <c r="A4" s="60" t="s">
        <v>9</v>
      </c>
      <c r="B4" s="55" t="s">
        <v>23</v>
      </c>
      <c r="C4" s="55" t="s">
        <v>24</v>
      </c>
      <c r="D4" s="55" t="s">
        <v>12</v>
      </c>
      <c r="E4" s="56" t="s">
        <v>25</v>
      </c>
      <c r="F4" s="56" t="s">
        <v>26</v>
      </c>
      <c r="G4" s="57" t="s">
        <v>15</v>
      </c>
    </row>
    <row r="5" spans="1:7" ht="21" customHeight="1" thickTop="1" thickBot="1">
      <c r="A5" s="94" t="s">
        <v>31</v>
      </c>
      <c r="B5" s="95"/>
      <c r="C5" s="96"/>
      <c r="D5" s="91"/>
      <c r="E5" s="92"/>
      <c r="F5" s="92"/>
      <c r="G5" s="93"/>
    </row>
    <row r="6" spans="1:7" ht="21" customHeight="1" thickTop="1">
      <c r="A6" s="99">
        <v>1</v>
      </c>
      <c r="B6" s="97"/>
      <c r="C6" s="97"/>
      <c r="D6" s="97"/>
      <c r="E6" s="98"/>
      <c r="F6" s="26">
        <f>E6*D6</f>
        <v>0</v>
      </c>
      <c r="G6" s="104"/>
    </row>
    <row r="7" spans="1:7" ht="21" customHeight="1">
      <c r="A7" s="28">
        <v>2</v>
      </c>
      <c r="B7" s="1"/>
      <c r="C7" s="1"/>
      <c r="D7" s="1"/>
      <c r="E7" s="4"/>
      <c r="F7" s="3">
        <f>E7*D7</f>
        <v>0</v>
      </c>
      <c r="G7" s="103"/>
    </row>
    <row r="8" spans="1:7" ht="21" customHeight="1">
      <c r="A8" s="28">
        <v>3</v>
      </c>
      <c r="B8" s="1"/>
      <c r="C8" s="1"/>
      <c r="D8" s="1"/>
      <c r="E8" s="4"/>
      <c r="F8" s="3">
        <f t="shared" ref="F8:F21" si="0">E8*D8</f>
        <v>0</v>
      </c>
      <c r="G8" s="103"/>
    </row>
    <row r="9" spans="1:7" ht="21" customHeight="1">
      <c r="A9" s="28">
        <v>4</v>
      </c>
      <c r="B9" s="1"/>
      <c r="C9" s="1"/>
      <c r="D9" s="1"/>
      <c r="E9" s="4"/>
      <c r="F9" s="3">
        <f t="shared" si="0"/>
        <v>0</v>
      </c>
      <c r="G9" s="103"/>
    </row>
    <row r="10" spans="1:7" ht="21" customHeight="1">
      <c r="A10" s="28">
        <v>5</v>
      </c>
      <c r="B10" s="1"/>
      <c r="C10" s="1"/>
      <c r="D10" s="1"/>
      <c r="E10" s="4"/>
      <c r="F10" s="3">
        <f t="shared" si="0"/>
        <v>0</v>
      </c>
      <c r="G10" s="103"/>
    </row>
    <row r="11" spans="1:7" ht="21" customHeight="1">
      <c r="A11" s="28">
        <v>6</v>
      </c>
      <c r="B11" s="1"/>
      <c r="C11" s="1"/>
      <c r="D11" s="1"/>
      <c r="E11" s="4"/>
      <c r="F11" s="3">
        <f t="shared" si="0"/>
        <v>0</v>
      </c>
      <c r="G11" s="103"/>
    </row>
    <row r="12" spans="1:7" ht="21" customHeight="1">
      <c r="A12" s="28">
        <v>7</v>
      </c>
      <c r="B12" s="1"/>
      <c r="C12" s="1"/>
      <c r="D12" s="1"/>
      <c r="E12" s="4"/>
      <c r="F12" s="3">
        <f t="shared" si="0"/>
        <v>0</v>
      </c>
      <c r="G12" s="103"/>
    </row>
    <row r="13" spans="1:7" ht="21" customHeight="1">
      <c r="A13" s="28">
        <v>8</v>
      </c>
      <c r="B13" s="1"/>
      <c r="C13" s="1"/>
      <c r="D13" s="1"/>
      <c r="E13" s="4"/>
      <c r="F13" s="3">
        <f t="shared" si="0"/>
        <v>0</v>
      </c>
      <c r="G13" s="103"/>
    </row>
    <row r="14" spans="1:7" ht="21" customHeight="1">
      <c r="A14" s="28">
        <v>9</v>
      </c>
      <c r="B14" s="1"/>
      <c r="C14" s="1"/>
      <c r="D14" s="1"/>
      <c r="E14" s="4"/>
      <c r="F14" s="3">
        <f t="shared" si="0"/>
        <v>0</v>
      </c>
      <c r="G14" s="103"/>
    </row>
    <row r="15" spans="1:7" ht="21" customHeight="1">
      <c r="A15" s="28">
        <v>10</v>
      </c>
      <c r="B15" s="1"/>
      <c r="C15" s="1"/>
      <c r="D15" s="1"/>
      <c r="E15" s="4"/>
      <c r="F15" s="3">
        <f t="shared" si="0"/>
        <v>0</v>
      </c>
      <c r="G15" s="103"/>
    </row>
    <row r="16" spans="1:7" ht="21" customHeight="1">
      <c r="A16" s="28">
        <v>11</v>
      </c>
      <c r="B16" s="1"/>
      <c r="C16" s="1"/>
      <c r="D16" s="1"/>
      <c r="E16" s="4"/>
      <c r="F16" s="3">
        <f t="shared" si="0"/>
        <v>0</v>
      </c>
      <c r="G16" s="103"/>
    </row>
    <row r="17" spans="1:7" ht="21" customHeight="1">
      <c r="A17" s="28">
        <v>12</v>
      </c>
      <c r="B17" s="1"/>
      <c r="C17" s="1"/>
      <c r="D17" s="1"/>
      <c r="E17" s="4"/>
      <c r="F17" s="3">
        <f t="shared" si="0"/>
        <v>0</v>
      </c>
      <c r="G17" s="103"/>
    </row>
    <row r="18" spans="1:7" ht="21" customHeight="1">
      <c r="A18" s="28">
        <v>13</v>
      </c>
      <c r="B18" s="1"/>
      <c r="C18" s="1"/>
      <c r="D18" s="1"/>
      <c r="E18" s="4"/>
      <c r="F18" s="3">
        <f t="shared" si="0"/>
        <v>0</v>
      </c>
      <c r="G18" s="103"/>
    </row>
    <row r="19" spans="1:7" ht="21" customHeight="1">
      <c r="A19" s="28">
        <v>14</v>
      </c>
      <c r="B19" s="1"/>
      <c r="C19" s="1"/>
      <c r="D19" s="1"/>
      <c r="E19" s="4"/>
      <c r="F19" s="3">
        <f t="shared" si="0"/>
        <v>0</v>
      </c>
      <c r="G19" s="103"/>
    </row>
    <row r="20" spans="1:7" ht="21" customHeight="1">
      <c r="A20" s="28">
        <v>15</v>
      </c>
      <c r="B20" s="1"/>
      <c r="C20" s="1"/>
      <c r="D20" s="1"/>
      <c r="E20" s="4"/>
      <c r="F20" s="3">
        <f t="shared" si="0"/>
        <v>0</v>
      </c>
      <c r="G20" s="103"/>
    </row>
    <row r="21" spans="1:7" ht="21" customHeight="1">
      <c r="A21" s="28">
        <v>16</v>
      </c>
      <c r="B21" s="1"/>
      <c r="C21" s="1"/>
      <c r="D21" s="1"/>
      <c r="E21" s="4"/>
      <c r="F21" s="3">
        <f t="shared" si="0"/>
        <v>0</v>
      </c>
      <c r="G21" s="103"/>
    </row>
    <row r="22" spans="1:7" ht="21" customHeight="1">
      <c r="A22" s="88" t="s">
        <v>32</v>
      </c>
      <c r="B22" s="11"/>
      <c r="C22" s="11"/>
      <c r="D22" s="11"/>
      <c r="E22" s="12"/>
      <c r="F22" s="3">
        <f>SUM(F6:F13)</f>
        <v>0</v>
      </c>
      <c r="G22" s="27"/>
    </row>
    <row r="23" spans="1:7" ht="21" customHeight="1">
      <c r="A23" s="88" t="s">
        <v>33</v>
      </c>
      <c r="B23" s="11"/>
      <c r="C23" s="11"/>
      <c r="D23" s="11"/>
      <c r="E23" s="12"/>
      <c r="F23" s="3">
        <f>SUM(F6:F12)+F14</f>
        <v>0</v>
      </c>
      <c r="G23" s="27"/>
    </row>
    <row r="24" spans="1:7" ht="21" customHeight="1" thickBot="1">
      <c r="A24" s="68" t="s">
        <v>34</v>
      </c>
      <c r="B24" s="69"/>
      <c r="C24" s="69"/>
      <c r="D24" s="69"/>
      <c r="E24" s="70"/>
      <c r="F24" s="71">
        <f>(F22*12)+(F23*48)</f>
        <v>0</v>
      </c>
      <c r="G24" s="35"/>
    </row>
    <row r="25" spans="1:7" ht="37.5" customHeight="1">
      <c r="A25" s="66" t="s">
        <v>35</v>
      </c>
      <c r="B25" s="67"/>
      <c r="C25" s="67"/>
      <c r="D25" s="67"/>
      <c r="E25" s="67"/>
      <c r="F25" s="67"/>
      <c r="G25" s="67"/>
    </row>
  </sheetData>
  <mergeCells count="8">
    <mergeCell ref="A24:E24"/>
    <mergeCell ref="A25:G25"/>
    <mergeCell ref="A1:C1"/>
    <mergeCell ref="A2:G2"/>
    <mergeCell ref="A3:B3"/>
    <mergeCell ref="A5:C5"/>
    <mergeCell ref="A22:E22"/>
    <mergeCell ref="A23:E23"/>
  </mergeCells>
  <phoneticPr fontId="1"/>
  <pageMargins left="0.7" right="0.7" top="0.75" bottom="0.75" header="0.3" footer="0.3"/>
  <pageSetup paperSize="9" scale="8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5B48-A836-4BDE-9BE7-51E27649F485}">
  <dimension ref="A1:H23"/>
  <sheetViews>
    <sheetView zoomScaleNormal="100" workbookViewId="0">
      <selection activeCell="A23" sqref="A23:H23"/>
    </sheetView>
  </sheetViews>
  <sheetFormatPr defaultRowHeight="21" customHeight="1"/>
  <cols>
    <col min="1" max="1" width="5.25" customWidth="1"/>
    <col min="2" max="2" width="15.875" customWidth="1"/>
    <col min="3" max="3" width="30.75" customWidth="1"/>
    <col min="4" max="4" width="7.75" customWidth="1"/>
    <col min="5" max="5" width="6.625" customWidth="1"/>
    <col min="6" max="6" width="16" style="2" customWidth="1"/>
    <col min="7" max="7" width="17.5" style="2" customWidth="1"/>
    <col min="8" max="8" width="35.125" customWidth="1"/>
  </cols>
  <sheetData>
    <row r="1" spans="1:8" ht="21" customHeight="1">
      <c r="A1" s="10" t="s">
        <v>30</v>
      </c>
      <c r="B1" s="10"/>
      <c r="C1" s="10"/>
      <c r="D1" s="10"/>
      <c r="G1" s="7" t="s">
        <v>29</v>
      </c>
      <c r="H1" s="65" t="s">
        <v>55</v>
      </c>
    </row>
    <row r="2" spans="1:8" ht="21" customHeight="1">
      <c r="A2" s="9" t="s">
        <v>56</v>
      </c>
      <c r="B2" s="9"/>
      <c r="C2" s="9"/>
      <c r="D2" s="9"/>
      <c r="E2" s="9"/>
      <c r="F2" s="9"/>
      <c r="G2" s="9"/>
      <c r="H2" s="9"/>
    </row>
    <row r="3" spans="1:8" ht="21" customHeight="1" thickBot="1">
      <c r="A3" s="8"/>
      <c r="B3" s="8"/>
      <c r="C3" s="8"/>
      <c r="D3" s="8"/>
      <c r="E3" s="8"/>
      <c r="F3" s="8"/>
      <c r="G3" s="8"/>
      <c r="H3" s="8"/>
    </row>
    <row r="4" spans="1:8" ht="21" customHeight="1">
      <c r="A4" s="46" t="s">
        <v>54</v>
      </c>
      <c r="B4" s="47"/>
      <c r="C4" s="62">
        <f>G19</f>
        <v>162390000</v>
      </c>
      <c r="D4" s="8"/>
      <c r="E4" s="8"/>
      <c r="F4" s="8"/>
      <c r="G4" s="8"/>
      <c r="H4" s="8"/>
    </row>
    <row r="5" spans="1:8" ht="21" customHeight="1">
      <c r="A5" s="48" t="s">
        <v>17</v>
      </c>
      <c r="B5" s="22"/>
      <c r="C5" s="63">
        <f>C6-C4</f>
        <v>16239000</v>
      </c>
      <c r="D5" s="8"/>
      <c r="E5" s="8"/>
      <c r="F5" s="8"/>
      <c r="G5" s="8"/>
      <c r="H5" s="8"/>
    </row>
    <row r="6" spans="1:8" ht="21" customHeight="1" thickBot="1">
      <c r="A6" s="49" t="s">
        <v>18</v>
      </c>
      <c r="B6" s="50"/>
      <c r="C6" s="64">
        <f>C4*1.1</f>
        <v>178629000</v>
      </c>
      <c r="D6" s="8"/>
      <c r="E6" s="61"/>
      <c r="F6" s="8"/>
      <c r="G6" s="8"/>
      <c r="H6" s="8"/>
    </row>
    <row r="7" spans="1:8" ht="21" customHeight="1">
      <c r="A7" s="8"/>
      <c r="B7" s="8"/>
      <c r="C7" s="8"/>
      <c r="D7" s="8"/>
      <c r="E7" s="8"/>
      <c r="F7" s="8"/>
      <c r="G7" s="8"/>
      <c r="H7" s="8"/>
    </row>
    <row r="8" spans="1:8" ht="21" customHeight="1" thickBot="1">
      <c r="A8" s="23"/>
      <c r="B8" s="23"/>
      <c r="C8" s="19"/>
      <c r="D8" s="5"/>
      <c r="E8" s="5"/>
      <c r="F8" s="6"/>
      <c r="G8" s="6"/>
      <c r="H8" s="5"/>
    </row>
    <row r="9" spans="1:8" ht="21" customHeight="1" thickBot="1">
      <c r="A9" s="60" t="s">
        <v>9</v>
      </c>
      <c r="B9" s="58" t="s">
        <v>10</v>
      </c>
      <c r="C9" s="59"/>
      <c r="D9" s="55" t="s">
        <v>11</v>
      </c>
      <c r="E9" s="55" t="s">
        <v>12</v>
      </c>
      <c r="F9" s="56" t="s">
        <v>13</v>
      </c>
      <c r="G9" s="56" t="s">
        <v>14</v>
      </c>
      <c r="H9" s="57" t="s">
        <v>15</v>
      </c>
    </row>
    <row r="10" spans="1:8" ht="21" customHeight="1" thickTop="1">
      <c r="A10" s="54">
        <v>1</v>
      </c>
      <c r="B10" s="24" t="s">
        <v>0</v>
      </c>
      <c r="C10" s="25"/>
      <c r="D10" s="51" t="s">
        <v>8</v>
      </c>
      <c r="E10" s="52">
        <v>1</v>
      </c>
      <c r="F10" s="26">
        <f>導入費用【記入例】!F22</f>
        <v>115380000</v>
      </c>
      <c r="G10" s="26">
        <f>F10</f>
        <v>115380000</v>
      </c>
      <c r="H10" s="53"/>
    </row>
    <row r="11" spans="1:8" ht="21" customHeight="1">
      <c r="A11" s="28"/>
      <c r="B11" s="16" t="s">
        <v>1</v>
      </c>
      <c r="C11" s="17"/>
      <c r="D11" s="17"/>
      <c r="E11" s="18"/>
      <c r="F11" s="14"/>
      <c r="G11" s="3">
        <f>G10</f>
        <v>115380000</v>
      </c>
      <c r="H11" s="27"/>
    </row>
    <row r="12" spans="1:8" ht="21" customHeight="1">
      <c r="A12" s="28"/>
      <c r="B12" s="16" t="s">
        <v>2</v>
      </c>
      <c r="C12" s="17"/>
      <c r="D12" s="17"/>
      <c r="E12" s="18"/>
      <c r="F12" s="14"/>
      <c r="G12" s="3">
        <f>ROUNDDOWN(G11*1.85/100,-2)</f>
        <v>2134500</v>
      </c>
      <c r="H12" s="27" t="s">
        <v>47</v>
      </c>
    </row>
    <row r="13" spans="1:8" ht="21" customHeight="1" thickBot="1">
      <c r="A13" s="29"/>
      <c r="B13" s="30" t="s">
        <v>46</v>
      </c>
      <c r="C13" s="31"/>
      <c r="D13" s="31"/>
      <c r="E13" s="32"/>
      <c r="F13" s="33"/>
      <c r="G13" s="34">
        <f>G12*60</f>
        <v>128070000</v>
      </c>
      <c r="H13" s="35" t="s">
        <v>48</v>
      </c>
    </row>
    <row r="14" spans="1:8" ht="21" customHeight="1">
      <c r="A14" s="36">
        <v>2</v>
      </c>
      <c r="B14" s="37" t="s">
        <v>3</v>
      </c>
      <c r="C14" s="38"/>
      <c r="D14" s="39" t="s">
        <v>8</v>
      </c>
      <c r="E14" s="40">
        <v>12</v>
      </c>
      <c r="F14" s="41">
        <f>月額利用料【記入例】!F22</f>
        <v>640000</v>
      </c>
      <c r="G14" s="42">
        <f t="shared" ref="G14:G15" si="0">F14*E14</f>
        <v>7680000</v>
      </c>
      <c r="H14" s="43" t="s">
        <v>49</v>
      </c>
    </row>
    <row r="15" spans="1:8" ht="21" customHeight="1">
      <c r="A15" s="28"/>
      <c r="B15" s="20" t="s">
        <v>3</v>
      </c>
      <c r="C15" s="21"/>
      <c r="D15" s="15" t="s">
        <v>8</v>
      </c>
      <c r="E15" s="13">
        <v>48</v>
      </c>
      <c r="F15" s="14">
        <f>月額利用料【記入例】!F23</f>
        <v>555000</v>
      </c>
      <c r="G15" s="3">
        <f t="shared" si="0"/>
        <v>26640000</v>
      </c>
      <c r="H15" s="27" t="s">
        <v>50</v>
      </c>
    </row>
    <row r="16" spans="1:8" ht="21" customHeight="1">
      <c r="A16" s="44" t="s">
        <v>4</v>
      </c>
      <c r="B16" s="16" t="s">
        <v>51</v>
      </c>
      <c r="C16" s="17"/>
      <c r="D16" s="17"/>
      <c r="E16" s="18"/>
      <c r="F16" s="14"/>
      <c r="G16" s="3">
        <f>G11+G14+G15</f>
        <v>149700000</v>
      </c>
      <c r="H16" s="27" t="s">
        <v>48</v>
      </c>
    </row>
    <row r="17" spans="1:8" ht="21" customHeight="1">
      <c r="A17" s="44" t="s">
        <v>5</v>
      </c>
      <c r="B17" s="16" t="s">
        <v>52</v>
      </c>
      <c r="C17" s="17"/>
      <c r="D17" s="17"/>
      <c r="E17" s="18"/>
      <c r="F17" s="14"/>
      <c r="G17" s="3">
        <f>G12+F14</f>
        <v>2774500</v>
      </c>
      <c r="H17" s="27" t="s">
        <v>49</v>
      </c>
    </row>
    <row r="18" spans="1:8" ht="21" customHeight="1">
      <c r="A18" s="44" t="s">
        <v>7</v>
      </c>
      <c r="B18" s="16" t="s">
        <v>52</v>
      </c>
      <c r="C18" s="17"/>
      <c r="D18" s="17"/>
      <c r="E18" s="18"/>
      <c r="F18" s="14"/>
      <c r="G18" s="3">
        <f>G12+F15</f>
        <v>2689500</v>
      </c>
      <c r="H18" s="27" t="s">
        <v>50</v>
      </c>
    </row>
    <row r="19" spans="1:8" ht="21" customHeight="1" thickBot="1">
      <c r="A19" s="45" t="s">
        <v>6</v>
      </c>
      <c r="B19" s="30" t="s">
        <v>53</v>
      </c>
      <c r="C19" s="31"/>
      <c r="D19" s="31"/>
      <c r="E19" s="32"/>
      <c r="F19" s="33"/>
      <c r="G19" s="34">
        <f>G13+G14+G15</f>
        <v>162390000</v>
      </c>
      <c r="H19" s="35" t="s">
        <v>48</v>
      </c>
    </row>
    <row r="21" spans="1:8" ht="21" customHeight="1">
      <c r="A21" s="102" t="s">
        <v>65</v>
      </c>
      <c r="B21" s="102"/>
      <c r="C21" s="102"/>
      <c r="D21" s="102"/>
      <c r="E21" s="102"/>
      <c r="F21" s="102"/>
      <c r="G21" s="102"/>
      <c r="H21" s="102"/>
    </row>
    <row r="22" spans="1:8" ht="21" customHeight="1">
      <c r="A22" s="102" t="s">
        <v>66</v>
      </c>
      <c r="B22" s="102"/>
      <c r="C22" s="102"/>
      <c r="D22" s="102"/>
      <c r="E22" s="102"/>
      <c r="F22" s="102"/>
      <c r="G22" s="102"/>
      <c r="H22" s="102"/>
    </row>
    <row r="23" spans="1:8" ht="21" customHeight="1">
      <c r="A23" s="101" t="s">
        <v>63</v>
      </c>
      <c r="B23" s="101"/>
      <c r="C23" s="101"/>
      <c r="D23" s="101"/>
      <c r="E23" s="101"/>
      <c r="F23" s="101"/>
      <c r="G23" s="101"/>
      <c r="H23" s="101"/>
    </row>
  </sheetData>
  <mergeCells count="20">
    <mergeCell ref="A21:H21"/>
    <mergeCell ref="A22:H22"/>
    <mergeCell ref="A23:H23"/>
    <mergeCell ref="B14:C14"/>
    <mergeCell ref="B15:C15"/>
    <mergeCell ref="B9:C9"/>
    <mergeCell ref="A4:B4"/>
    <mergeCell ref="A5:B5"/>
    <mergeCell ref="A6:B6"/>
    <mergeCell ref="B11:E11"/>
    <mergeCell ref="B12:E12"/>
    <mergeCell ref="B13:E13"/>
    <mergeCell ref="B16:E16"/>
    <mergeCell ref="B17:E17"/>
    <mergeCell ref="B18:E18"/>
    <mergeCell ref="B19:E19"/>
    <mergeCell ref="B10:C10"/>
    <mergeCell ref="A1:D1"/>
    <mergeCell ref="A2:H2"/>
    <mergeCell ref="A8:B8"/>
  </mergeCells>
  <phoneticPr fontId="1"/>
  <pageMargins left="0.7" right="0.7" top="0.75" bottom="0.75" header="0.3" footer="0.3"/>
  <pageSetup paperSize="9" scale="8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763A-DE7B-4589-A9AD-D4337B0B47B1}">
  <dimension ref="A1:G23"/>
  <sheetViews>
    <sheetView zoomScaleNormal="100" workbookViewId="0">
      <selection activeCell="A10" sqref="A10:C10"/>
    </sheetView>
  </sheetViews>
  <sheetFormatPr defaultRowHeight="21" customHeight="1"/>
  <cols>
    <col min="1" max="1" width="5.25" customWidth="1"/>
    <col min="2" max="2" width="44.625" customWidth="1"/>
    <col min="3" max="3" width="16" customWidth="1"/>
    <col min="4" max="4" width="6.625" customWidth="1"/>
    <col min="5" max="5" width="16" style="2" customWidth="1"/>
    <col min="6" max="6" width="17.5" style="2" customWidth="1"/>
    <col min="7" max="7" width="30.875" customWidth="1"/>
  </cols>
  <sheetData>
    <row r="1" spans="1:7" ht="21" customHeight="1">
      <c r="A1" s="10" t="s">
        <v>30</v>
      </c>
      <c r="B1" s="10"/>
      <c r="C1" s="10"/>
      <c r="F1" s="7" t="s">
        <v>29</v>
      </c>
      <c r="G1" s="13" t="str">
        <f>総括表【記入例】!H1</f>
        <v>株式会社　カミサト電機</v>
      </c>
    </row>
    <row r="2" spans="1:7" ht="21" customHeight="1">
      <c r="A2" s="9" t="s">
        <v>16</v>
      </c>
      <c r="B2" s="9"/>
      <c r="C2" s="9"/>
      <c r="D2" s="9"/>
      <c r="E2" s="9"/>
      <c r="F2" s="9"/>
      <c r="G2" s="9"/>
    </row>
    <row r="3" spans="1:7" ht="21" customHeight="1" thickBot="1">
      <c r="A3" s="23" t="s">
        <v>0</v>
      </c>
      <c r="B3" s="23"/>
      <c r="C3" s="5"/>
      <c r="D3" s="5"/>
      <c r="E3" s="6"/>
      <c r="F3" s="6"/>
      <c r="G3" s="5"/>
    </row>
    <row r="4" spans="1:7" ht="21" customHeight="1" thickBot="1">
      <c r="A4" s="60" t="s">
        <v>9</v>
      </c>
      <c r="B4" s="55" t="s">
        <v>23</v>
      </c>
      <c r="C4" s="55" t="s">
        <v>24</v>
      </c>
      <c r="D4" s="55" t="s">
        <v>12</v>
      </c>
      <c r="E4" s="56" t="s">
        <v>25</v>
      </c>
      <c r="F4" s="56" t="s">
        <v>26</v>
      </c>
      <c r="G4" s="57" t="s">
        <v>15</v>
      </c>
    </row>
    <row r="5" spans="1:7" ht="21" customHeight="1" thickTop="1" thickBot="1">
      <c r="A5" s="94" t="s">
        <v>27</v>
      </c>
      <c r="B5" s="95"/>
      <c r="C5" s="96"/>
      <c r="D5" s="91"/>
      <c r="E5" s="92"/>
      <c r="F5" s="92"/>
      <c r="G5" s="93"/>
    </row>
    <row r="6" spans="1:7" ht="21" customHeight="1" thickTop="1">
      <c r="A6" s="89" t="s">
        <v>19</v>
      </c>
      <c r="B6" s="90"/>
      <c r="C6" s="25"/>
      <c r="D6" s="52"/>
      <c r="E6" s="26"/>
      <c r="F6" s="26"/>
      <c r="G6" s="53"/>
    </row>
    <row r="7" spans="1:7" ht="21" customHeight="1">
      <c r="A7" s="28">
        <v>1</v>
      </c>
      <c r="B7" s="1" t="s">
        <v>20</v>
      </c>
      <c r="C7" s="1"/>
      <c r="D7" s="1">
        <v>1</v>
      </c>
      <c r="E7" s="4">
        <v>5000000</v>
      </c>
      <c r="F7" s="3">
        <f>E7*D7</f>
        <v>5000000</v>
      </c>
      <c r="G7" s="103"/>
    </row>
    <row r="8" spans="1:7" ht="21" customHeight="1">
      <c r="A8" s="28">
        <v>2</v>
      </c>
      <c r="B8" s="1" t="s">
        <v>21</v>
      </c>
      <c r="C8" s="1"/>
      <c r="D8" s="1">
        <v>1</v>
      </c>
      <c r="E8" s="4">
        <v>110000000</v>
      </c>
      <c r="F8" s="3">
        <f>E8*D8</f>
        <v>110000000</v>
      </c>
      <c r="G8" s="103"/>
    </row>
    <row r="9" spans="1:7" ht="21" customHeight="1" thickBot="1">
      <c r="A9" s="72" t="s">
        <v>28</v>
      </c>
      <c r="B9" s="73"/>
      <c r="C9" s="73"/>
      <c r="D9" s="73"/>
      <c r="E9" s="74"/>
      <c r="F9" s="75">
        <f>SUM(F7:F8)</f>
        <v>115000000</v>
      </c>
      <c r="G9" s="76"/>
    </row>
    <row r="10" spans="1:7" ht="21" customHeight="1">
      <c r="A10" s="77" t="s">
        <v>22</v>
      </c>
      <c r="B10" s="78"/>
      <c r="C10" s="38"/>
      <c r="D10" s="79"/>
      <c r="E10" s="42"/>
      <c r="F10" s="42"/>
      <c r="G10" s="43"/>
    </row>
    <row r="11" spans="1:7" ht="21" customHeight="1">
      <c r="A11" s="28">
        <v>1</v>
      </c>
      <c r="B11" s="100" t="s">
        <v>57</v>
      </c>
      <c r="C11" s="100" t="s">
        <v>58</v>
      </c>
      <c r="D11" s="1">
        <v>1</v>
      </c>
      <c r="E11" s="4">
        <v>200000</v>
      </c>
      <c r="F11" s="3">
        <f t="shared" ref="F11:F20" si="0">E11*D11</f>
        <v>200000</v>
      </c>
      <c r="G11" s="103"/>
    </row>
    <row r="12" spans="1:7" ht="21" customHeight="1">
      <c r="A12" s="28">
        <v>2</v>
      </c>
      <c r="B12" s="100" t="s">
        <v>59</v>
      </c>
      <c r="C12" s="100" t="s">
        <v>58</v>
      </c>
      <c r="D12" s="1">
        <v>1</v>
      </c>
      <c r="E12" s="4">
        <v>50000</v>
      </c>
      <c r="F12" s="3">
        <f t="shared" si="0"/>
        <v>50000</v>
      </c>
      <c r="G12" s="103"/>
    </row>
    <row r="13" spans="1:7" ht="21" customHeight="1">
      <c r="A13" s="28">
        <v>3</v>
      </c>
      <c r="B13" s="100" t="s">
        <v>60</v>
      </c>
      <c r="C13" s="100" t="s">
        <v>58</v>
      </c>
      <c r="D13" s="1">
        <v>1</v>
      </c>
      <c r="E13" s="4">
        <v>100000</v>
      </c>
      <c r="F13" s="3">
        <f t="shared" si="0"/>
        <v>100000</v>
      </c>
      <c r="G13" s="103"/>
    </row>
    <row r="14" spans="1:7" ht="21" customHeight="1">
      <c r="A14" s="28">
        <v>4</v>
      </c>
      <c r="B14" s="100" t="s">
        <v>61</v>
      </c>
      <c r="C14" s="100" t="s">
        <v>58</v>
      </c>
      <c r="D14" s="1">
        <v>1</v>
      </c>
      <c r="E14" s="4">
        <v>30000</v>
      </c>
      <c r="F14" s="3">
        <f t="shared" si="0"/>
        <v>30000</v>
      </c>
      <c r="G14" s="103"/>
    </row>
    <row r="15" spans="1:7" ht="21" customHeight="1">
      <c r="A15" s="28">
        <v>5</v>
      </c>
      <c r="B15" s="100"/>
      <c r="C15" s="100"/>
      <c r="D15" s="1"/>
      <c r="E15" s="4"/>
      <c r="F15" s="3">
        <f t="shared" si="0"/>
        <v>0</v>
      </c>
      <c r="G15" s="103"/>
    </row>
    <row r="16" spans="1:7" ht="21" customHeight="1">
      <c r="A16" s="28">
        <v>6</v>
      </c>
      <c r="B16" s="100"/>
      <c r="C16" s="100"/>
      <c r="D16" s="1"/>
      <c r="E16" s="4"/>
      <c r="F16" s="3">
        <f t="shared" si="0"/>
        <v>0</v>
      </c>
      <c r="G16" s="103"/>
    </row>
    <row r="17" spans="1:7" ht="21" customHeight="1">
      <c r="A17" s="28">
        <v>7</v>
      </c>
      <c r="B17" s="100"/>
      <c r="C17" s="100"/>
      <c r="D17" s="1"/>
      <c r="E17" s="4"/>
      <c r="F17" s="3">
        <f t="shared" si="0"/>
        <v>0</v>
      </c>
      <c r="G17" s="103"/>
    </row>
    <row r="18" spans="1:7" ht="21" customHeight="1">
      <c r="A18" s="28">
        <v>8</v>
      </c>
      <c r="B18" s="100"/>
      <c r="C18" s="100"/>
      <c r="D18" s="1"/>
      <c r="E18" s="4"/>
      <c r="F18" s="3">
        <f t="shared" si="0"/>
        <v>0</v>
      </c>
      <c r="G18" s="103"/>
    </row>
    <row r="19" spans="1:7" ht="21" customHeight="1">
      <c r="A19" s="28">
        <v>9</v>
      </c>
      <c r="B19" s="100"/>
      <c r="C19" s="100"/>
      <c r="D19" s="1"/>
      <c r="E19" s="4"/>
      <c r="F19" s="3">
        <f t="shared" si="0"/>
        <v>0</v>
      </c>
      <c r="G19" s="103"/>
    </row>
    <row r="20" spans="1:7" ht="21" customHeight="1">
      <c r="A20" s="28">
        <v>10</v>
      </c>
      <c r="B20" s="100"/>
      <c r="C20" s="100"/>
      <c r="D20" s="1"/>
      <c r="E20" s="4"/>
      <c r="F20" s="3">
        <f t="shared" si="0"/>
        <v>0</v>
      </c>
      <c r="G20" s="103"/>
    </row>
    <row r="21" spans="1:7" ht="21" customHeight="1" thickBot="1">
      <c r="A21" s="85" t="s">
        <v>28</v>
      </c>
      <c r="B21" s="86"/>
      <c r="C21" s="86"/>
      <c r="D21" s="86"/>
      <c r="E21" s="87"/>
      <c r="F21" s="34">
        <f>SUM(F11:F20)</f>
        <v>380000</v>
      </c>
      <c r="G21" s="35"/>
    </row>
    <row r="22" spans="1:7" ht="21" customHeight="1" thickBot="1">
      <c r="A22" s="80" t="s">
        <v>18</v>
      </c>
      <c r="B22" s="81"/>
      <c r="C22" s="81"/>
      <c r="D22" s="81"/>
      <c r="E22" s="82"/>
      <c r="F22" s="83">
        <f>F9+F21</f>
        <v>115380000</v>
      </c>
      <c r="G22" s="84"/>
    </row>
    <row r="23" spans="1:7" ht="79.5" customHeight="1">
      <c r="A23" s="66" t="s">
        <v>64</v>
      </c>
      <c r="B23" s="67"/>
      <c r="C23" s="67"/>
      <c r="D23" s="67"/>
      <c r="E23" s="67"/>
      <c r="F23" s="67"/>
      <c r="G23" s="67"/>
    </row>
  </sheetData>
  <mergeCells count="10">
    <mergeCell ref="A23:G23"/>
    <mergeCell ref="A3:B3"/>
    <mergeCell ref="A2:G2"/>
    <mergeCell ref="A1:C1"/>
    <mergeCell ref="A21:E21"/>
    <mergeCell ref="A22:E22"/>
    <mergeCell ref="A5:C5"/>
    <mergeCell ref="A6:C6"/>
    <mergeCell ref="A10:C10"/>
    <mergeCell ref="A9:E9"/>
  </mergeCells>
  <phoneticPr fontId="1"/>
  <pageMargins left="0.7" right="0.7" top="0.75" bottom="0.75" header="0.3" footer="0.3"/>
  <pageSetup paperSize="9" scale="88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43BB-9795-4903-A06B-7CA0C5726F38}">
  <dimension ref="A1:G25"/>
  <sheetViews>
    <sheetView zoomScaleNormal="100" workbookViewId="0">
      <selection activeCell="C9" sqref="C9"/>
    </sheetView>
  </sheetViews>
  <sheetFormatPr defaultRowHeight="21" customHeight="1"/>
  <cols>
    <col min="1" max="1" width="5.25" customWidth="1"/>
    <col min="2" max="2" width="44.625" customWidth="1"/>
    <col min="3" max="3" width="16" customWidth="1"/>
    <col min="4" max="4" width="6.625" customWidth="1"/>
    <col min="5" max="5" width="16" style="2" customWidth="1"/>
    <col min="6" max="6" width="17.5" style="2" customWidth="1"/>
    <col min="7" max="7" width="30.875" customWidth="1"/>
  </cols>
  <sheetData>
    <row r="1" spans="1:7" ht="21" customHeight="1">
      <c r="A1" s="10" t="s">
        <v>30</v>
      </c>
      <c r="B1" s="10"/>
      <c r="C1" s="10"/>
      <c r="F1" s="7" t="s">
        <v>29</v>
      </c>
      <c r="G1" s="13" t="str">
        <f>総括表【記入例】!H1</f>
        <v>株式会社　カミサト電機</v>
      </c>
    </row>
    <row r="2" spans="1:7" ht="21" customHeight="1">
      <c r="A2" s="9" t="s">
        <v>16</v>
      </c>
      <c r="B2" s="9"/>
      <c r="C2" s="9"/>
      <c r="D2" s="9"/>
      <c r="E2" s="9"/>
      <c r="F2" s="9"/>
      <c r="G2" s="9"/>
    </row>
    <row r="3" spans="1:7" ht="21" customHeight="1" thickBot="1">
      <c r="A3" s="23" t="s">
        <v>3</v>
      </c>
      <c r="B3" s="23"/>
      <c r="C3" s="5"/>
      <c r="D3" s="5"/>
      <c r="E3" s="6"/>
      <c r="F3" s="6"/>
      <c r="G3" s="5"/>
    </row>
    <row r="4" spans="1:7" ht="21" customHeight="1" thickBot="1">
      <c r="A4" s="60" t="s">
        <v>9</v>
      </c>
      <c r="B4" s="55" t="s">
        <v>23</v>
      </c>
      <c r="C4" s="55" t="s">
        <v>24</v>
      </c>
      <c r="D4" s="55" t="s">
        <v>12</v>
      </c>
      <c r="E4" s="56" t="s">
        <v>25</v>
      </c>
      <c r="F4" s="56" t="s">
        <v>26</v>
      </c>
      <c r="G4" s="57" t="s">
        <v>15</v>
      </c>
    </row>
    <row r="5" spans="1:7" ht="21" customHeight="1" thickTop="1" thickBot="1">
      <c r="A5" s="94" t="s">
        <v>31</v>
      </c>
      <c r="B5" s="95"/>
      <c r="C5" s="96"/>
      <c r="D5" s="91"/>
      <c r="E5" s="92"/>
      <c r="F5" s="92"/>
      <c r="G5" s="93"/>
    </row>
    <row r="6" spans="1:7" ht="21" customHeight="1" thickTop="1">
      <c r="A6" s="99">
        <v>1</v>
      </c>
      <c r="B6" s="97" t="s">
        <v>36</v>
      </c>
      <c r="C6" s="97"/>
      <c r="D6" s="97">
        <v>1</v>
      </c>
      <c r="E6" s="98">
        <v>100000</v>
      </c>
      <c r="F6" s="26">
        <f>E6*D6</f>
        <v>100000</v>
      </c>
      <c r="G6" s="104"/>
    </row>
    <row r="7" spans="1:7" ht="21" customHeight="1">
      <c r="A7" s="28">
        <v>2</v>
      </c>
      <c r="B7" s="1" t="s">
        <v>37</v>
      </c>
      <c r="C7" s="1"/>
      <c r="D7" s="1">
        <v>1</v>
      </c>
      <c r="E7" s="4">
        <v>100000</v>
      </c>
      <c r="F7" s="3">
        <f>E7*D7</f>
        <v>100000</v>
      </c>
      <c r="G7" s="103"/>
    </row>
    <row r="8" spans="1:7" ht="21" customHeight="1">
      <c r="A8" s="28">
        <v>3</v>
      </c>
      <c r="B8" s="1" t="s">
        <v>62</v>
      </c>
      <c r="C8" s="1"/>
      <c r="D8" s="1">
        <v>1</v>
      </c>
      <c r="E8" s="4">
        <v>30000</v>
      </c>
      <c r="F8" s="3">
        <f t="shared" ref="F8:F21" si="0">E8*D8</f>
        <v>30000</v>
      </c>
      <c r="G8" s="103"/>
    </row>
    <row r="9" spans="1:7" ht="21" customHeight="1">
      <c r="A9" s="28">
        <v>4</v>
      </c>
      <c r="B9" s="1" t="s">
        <v>38</v>
      </c>
      <c r="C9" s="1"/>
      <c r="D9" s="1">
        <v>1</v>
      </c>
      <c r="E9" s="4">
        <v>100000</v>
      </c>
      <c r="F9" s="3">
        <f t="shared" si="0"/>
        <v>100000</v>
      </c>
      <c r="G9" s="103"/>
    </row>
    <row r="10" spans="1:7" ht="21" customHeight="1">
      <c r="A10" s="28">
        <v>5</v>
      </c>
      <c r="B10" s="1" t="s">
        <v>39</v>
      </c>
      <c r="C10" s="1"/>
      <c r="D10" s="1">
        <v>1</v>
      </c>
      <c r="E10" s="4">
        <v>10000</v>
      </c>
      <c r="F10" s="3">
        <f t="shared" si="0"/>
        <v>10000</v>
      </c>
      <c r="G10" s="103"/>
    </row>
    <row r="11" spans="1:7" ht="21" customHeight="1">
      <c r="A11" s="28">
        <v>6</v>
      </c>
      <c r="B11" s="1" t="s">
        <v>40</v>
      </c>
      <c r="C11" s="1"/>
      <c r="D11" s="1">
        <v>1</v>
      </c>
      <c r="E11" s="4">
        <v>100000</v>
      </c>
      <c r="F11" s="3">
        <f t="shared" si="0"/>
        <v>100000</v>
      </c>
      <c r="G11" s="103"/>
    </row>
    <row r="12" spans="1:7" ht="21" customHeight="1">
      <c r="A12" s="28">
        <v>7</v>
      </c>
      <c r="B12" s="1" t="s">
        <v>41</v>
      </c>
      <c r="C12" s="1"/>
      <c r="D12" s="1">
        <v>1</v>
      </c>
      <c r="E12" s="4">
        <v>100000</v>
      </c>
      <c r="F12" s="3">
        <f t="shared" si="0"/>
        <v>100000</v>
      </c>
      <c r="G12" s="103"/>
    </row>
    <row r="13" spans="1:7" ht="21" customHeight="1">
      <c r="A13" s="28">
        <v>8</v>
      </c>
      <c r="B13" s="1" t="s">
        <v>42</v>
      </c>
      <c r="C13" s="1"/>
      <c r="D13" s="1">
        <v>1</v>
      </c>
      <c r="E13" s="4">
        <v>100000</v>
      </c>
      <c r="F13" s="3">
        <f t="shared" si="0"/>
        <v>100000</v>
      </c>
      <c r="G13" s="103" t="s">
        <v>44</v>
      </c>
    </row>
    <row r="14" spans="1:7" ht="21" customHeight="1">
      <c r="A14" s="28">
        <v>9</v>
      </c>
      <c r="B14" s="1" t="s">
        <v>43</v>
      </c>
      <c r="C14" s="1"/>
      <c r="D14" s="1">
        <v>1</v>
      </c>
      <c r="E14" s="4">
        <v>15000</v>
      </c>
      <c r="F14" s="3">
        <f t="shared" si="0"/>
        <v>15000</v>
      </c>
      <c r="G14" s="103" t="s">
        <v>45</v>
      </c>
    </row>
    <row r="15" spans="1:7" ht="21" customHeight="1">
      <c r="A15" s="28">
        <v>10</v>
      </c>
      <c r="B15" s="1"/>
      <c r="C15" s="1"/>
      <c r="D15" s="1"/>
      <c r="E15" s="4"/>
      <c r="F15" s="3">
        <f t="shared" si="0"/>
        <v>0</v>
      </c>
      <c r="G15" s="103"/>
    </row>
    <row r="16" spans="1:7" ht="21" customHeight="1">
      <c r="A16" s="28">
        <v>11</v>
      </c>
      <c r="B16" s="1"/>
      <c r="C16" s="1"/>
      <c r="D16" s="1"/>
      <c r="E16" s="4"/>
      <c r="F16" s="3">
        <f t="shared" si="0"/>
        <v>0</v>
      </c>
      <c r="G16" s="103"/>
    </row>
    <row r="17" spans="1:7" ht="21" customHeight="1">
      <c r="A17" s="28">
        <v>12</v>
      </c>
      <c r="B17" s="1"/>
      <c r="C17" s="1"/>
      <c r="D17" s="1"/>
      <c r="E17" s="4"/>
      <c r="F17" s="3">
        <f t="shared" si="0"/>
        <v>0</v>
      </c>
      <c r="G17" s="103"/>
    </row>
    <row r="18" spans="1:7" ht="21" customHeight="1">
      <c r="A18" s="28">
        <v>13</v>
      </c>
      <c r="B18" s="1"/>
      <c r="C18" s="1"/>
      <c r="D18" s="1"/>
      <c r="E18" s="4"/>
      <c r="F18" s="3">
        <f t="shared" si="0"/>
        <v>0</v>
      </c>
      <c r="G18" s="103"/>
    </row>
    <row r="19" spans="1:7" ht="21" customHeight="1">
      <c r="A19" s="28">
        <v>14</v>
      </c>
      <c r="B19" s="1"/>
      <c r="C19" s="1"/>
      <c r="D19" s="1"/>
      <c r="E19" s="4"/>
      <c r="F19" s="3">
        <f t="shared" si="0"/>
        <v>0</v>
      </c>
      <c r="G19" s="103"/>
    </row>
    <row r="20" spans="1:7" ht="21" customHeight="1">
      <c r="A20" s="28">
        <v>15</v>
      </c>
      <c r="B20" s="1"/>
      <c r="C20" s="1"/>
      <c r="D20" s="1"/>
      <c r="E20" s="4"/>
      <c r="F20" s="3">
        <f t="shared" si="0"/>
        <v>0</v>
      </c>
      <c r="G20" s="103"/>
    </row>
    <row r="21" spans="1:7" ht="21" customHeight="1">
      <c r="A21" s="28">
        <v>16</v>
      </c>
      <c r="B21" s="1"/>
      <c r="C21" s="1"/>
      <c r="D21" s="1"/>
      <c r="E21" s="4"/>
      <c r="F21" s="3">
        <f t="shared" si="0"/>
        <v>0</v>
      </c>
      <c r="G21" s="103"/>
    </row>
    <row r="22" spans="1:7" ht="21" customHeight="1">
      <c r="A22" s="88" t="s">
        <v>32</v>
      </c>
      <c r="B22" s="11"/>
      <c r="C22" s="11"/>
      <c r="D22" s="11"/>
      <c r="E22" s="12"/>
      <c r="F22" s="3">
        <f>SUM(F6:F13)</f>
        <v>640000</v>
      </c>
      <c r="G22" s="27"/>
    </row>
    <row r="23" spans="1:7" ht="21" customHeight="1">
      <c r="A23" s="88" t="s">
        <v>33</v>
      </c>
      <c r="B23" s="11"/>
      <c r="C23" s="11"/>
      <c r="D23" s="11"/>
      <c r="E23" s="12"/>
      <c r="F23" s="3">
        <f>SUM(F6:F12)+F14</f>
        <v>555000</v>
      </c>
      <c r="G23" s="27"/>
    </row>
    <row r="24" spans="1:7" ht="21" customHeight="1" thickBot="1">
      <c r="A24" s="68" t="s">
        <v>34</v>
      </c>
      <c r="B24" s="69"/>
      <c r="C24" s="69"/>
      <c r="D24" s="69"/>
      <c r="E24" s="70"/>
      <c r="F24" s="71">
        <f>(F22*12)+(F23*48)</f>
        <v>34320000</v>
      </c>
      <c r="G24" s="35"/>
    </row>
    <row r="25" spans="1:7" ht="37.5" customHeight="1">
      <c r="A25" s="66" t="s">
        <v>35</v>
      </c>
      <c r="B25" s="67"/>
      <c r="C25" s="67"/>
      <c r="D25" s="67"/>
      <c r="E25" s="67"/>
      <c r="F25" s="67"/>
      <c r="G25" s="67"/>
    </row>
  </sheetData>
  <mergeCells count="8">
    <mergeCell ref="A22:E22"/>
    <mergeCell ref="A24:E24"/>
    <mergeCell ref="A25:G25"/>
    <mergeCell ref="A23:E23"/>
    <mergeCell ref="A1:C1"/>
    <mergeCell ref="A2:G2"/>
    <mergeCell ref="A3:B3"/>
    <mergeCell ref="A5:C5"/>
  </mergeCells>
  <phoneticPr fontId="1"/>
  <pageMargins left="0.7" right="0.7" top="0.75" bottom="0.75" header="0.3" footer="0.3"/>
  <pageSetup paperSize="9" scale="8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総括表</vt:lpstr>
      <vt:lpstr>導入費用</vt:lpstr>
      <vt:lpstr>月額利用料</vt:lpstr>
      <vt:lpstr>総括表【記入例】</vt:lpstr>
      <vt:lpstr>導入費用【記入例】</vt:lpstr>
      <vt:lpstr>月額利用料【記入例】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野崎 洋平</dc:creator>
  <cp:lastModifiedBy>野崎 洋平</cp:lastModifiedBy>
  <cp:lastPrinted>2023-09-21T00:58:37Z</cp:lastPrinted>
  <dcterms:created xsi:type="dcterms:W3CDTF">2015-06-05T18:19:34Z</dcterms:created>
  <dcterms:modified xsi:type="dcterms:W3CDTF">2023-09-21T02:03:20Z</dcterms:modified>
</cp:coreProperties>
</file>