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filterPrivacy="1" defaultThemeVersion="124226"/>
  <xr:revisionPtr revIDLastSave="0" documentId="8_{8314E294-BFD8-48B5-A771-BCA0F9400667}" xr6:coauthVersionLast="36" xr6:coauthVersionMax="36" xr10:uidLastSave="{00000000-0000-0000-0000-000000000000}"/>
  <bookViews>
    <workbookView xWindow="120" yWindow="45" windowWidth="15165" windowHeight="4230" xr2:uid="{00000000-000D-0000-FFFF-FFFF00000000}"/>
  </bookViews>
  <sheets>
    <sheet name="様式１・2（12か月分）" sheetId="1" r:id="rId1"/>
    <sheet name="【例】季休暇、年末年始、工場製作期間、予定外閉所を含むVer." sheetId="2" r:id="rId2"/>
    <sheet name="【例】土日のみ閉所（みなし達成Ver.）" sheetId="3" r:id="rId3"/>
  </sheets>
  <definedNames>
    <definedName name="_xlnm.Print_Area" localSheetId="1">'【例】季休暇、年末年始、工場製作期間、予定外閉所を含むVer.'!$A$1:$AW$71</definedName>
    <definedName name="_xlnm.Print_Area" localSheetId="2">'【例】土日のみ閉所（みなし達成Ver.）'!$A$1:$AW$71</definedName>
    <definedName name="_xlnm.Print_Area" localSheetId="0">'様式１・2（12か月分）'!$A$1:$AW$71</definedName>
  </definedNames>
  <calcPr calcId="191029"/>
</workbook>
</file>

<file path=xl/calcChain.xml><?xml version="1.0" encoding="utf-8"?>
<calcChain xmlns="http://schemas.openxmlformats.org/spreadsheetml/2006/main">
  <c r="AP8" i="3" l="1"/>
  <c r="AV8" i="3"/>
  <c r="H9" i="3"/>
  <c r="I9" i="3" s="1"/>
  <c r="AP9" i="3"/>
  <c r="AV9" i="3"/>
  <c r="AV10" i="3" s="1"/>
  <c r="AP12" i="3"/>
  <c r="AV12" i="3"/>
  <c r="H13" i="3"/>
  <c r="I13" i="3" s="1"/>
  <c r="J13" i="3" s="1"/>
  <c r="AP13" i="3"/>
  <c r="AP14" i="3" s="1"/>
  <c r="AV13" i="3"/>
  <c r="AP16" i="3"/>
  <c r="AV16" i="3"/>
  <c r="AV18" i="3" s="1"/>
  <c r="H17" i="3"/>
  <c r="I17" i="3"/>
  <c r="J17" i="3" s="1"/>
  <c r="K17" i="3" s="1"/>
  <c r="AP17" i="3"/>
  <c r="AP18" i="3" s="1"/>
  <c r="AV17" i="3"/>
  <c r="AP20" i="3"/>
  <c r="AV20" i="3"/>
  <c r="H21" i="3"/>
  <c r="I21" i="3" s="1"/>
  <c r="J21" i="3" s="1"/>
  <c r="AP21" i="3"/>
  <c r="AV21" i="3"/>
  <c r="AV22" i="3" s="1"/>
  <c r="AP24" i="3"/>
  <c r="AV24" i="3"/>
  <c r="H25" i="3"/>
  <c r="I25" i="3" s="1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W25" i="3" s="1"/>
  <c r="X25" i="3" s="1"/>
  <c r="Y25" i="3" s="1"/>
  <c r="Z25" i="3" s="1"/>
  <c r="AA25" i="3" s="1"/>
  <c r="AB25" i="3" s="1"/>
  <c r="AC25" i="3" s="1"/>
  <c r="AD25" i="3" s="1"/>
  <c r="AE25" i="3" s="1"/>
  <c r="AF25" i="3" s="1"/>
  <c r="AG25" i="3" s="1"/>
  <c r="AH25" i="3" s="1"/>
  <c r="AI25" i="3" s="1"/>
  <c r="AJ25" i="3" s="1"/>
  <c r="AP25" i="3"/>
  <c r="AP26" i="3" s="1"/>
  <c r="AV25" i="3"/>
  <c r="AP28" i="3"/>
  <c r="AV28" i="3"/>
  <c r="H29" i="3"/>
  <c r="I29" i="3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T29" i="3" s="1"/>
  <c r="U29" i="3" s="1"/>
  <c r="V29" i="3" s="1"/>
  <c r="W29" i="3" s="1"/>
  <c r="X29" i="3" s="1"/>
  <c r="Y29" i="3" s="1"/>
  <c r="Z29" i="3" s="1"/>
  <c r="AA29" i="3" s="1"/>
  <c r="AB29" i="3" s="1"/>
  <c r="AC29" i="3" s="1"/>
  <c r="AD29" i="3" s="1"/>
  <c r="AE29" i="3" s="1"/>
  <c r="AF29" i="3" s="1"/>
  <c r="AG29" i="3" s="1"/>
  <c r="AH29" i="3" s="1"/>
  <c r="AI29" i="3" s="1"/>
  <c r="AJ29" i="3" s="1"/>
  <c r="AK29" i="3" s="1"/>
  <c r="AP29" i="3"/>
  <c r="AP30" i="3" s="1"/>
  <c r="AV29" i="3"/>
  <c r="AV30" i="3" s="1"/>
  <c r="AP32" i="3"/>
  <c r="AV32" i="3"/>
  <c r="H33" i="3"/>
  <c r="I33" i="3"/>
  <c r="J33" i="3"/>
  <c r="K33" i="3" s="1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W33" i="3" s="1"/>
  <c r="X33" i="3" s="1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P33" i="3"/>
  <c r="AP34" i="3" s="1"/>
  <c r="AV33" i="3"/>
  <c r="AP36" i="3"/>
  <c r="AV36" i="3"/>
  <c r="H37" i="3"/>
  <c r="I37" i="3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AA37" i="3" s="1"/>
  <c r="AB37" i="3" s="1"/>
  <c r="AC37" i="3" s="1"/>
  <c r="AD37" i="3" s="1"/>
  <c r="AE37" i="3" s="1"/>
  <c r="AF37" i="3" s="1"/>
  <c r="AG37" i="3" s="1"/>
  <c r="AH37" i="3" s="1"/>
  <c r="AI37" i="3" s="1"/>
  <c r="AJ37" i="3" s="1"/>
  <c r="AK37" i="3" s="1"/>
  <c r="AP37" i="3"/>
  <c r="AP38" i="3" s="1"/>
  <c r="AV37" i="3"/>
  <c r="AV38" i="3"/>
  <c r="AP40" i="3"/>
  <c r="AV40" i="3"/>
  <c r="H41" i="3"/>
  <c r="I41" i="3" s="1"/>
  <c r="J41" i="3" s="1"/>
  <c r="K41" i="3" s="1"/>
  <c r="L41" i="3" s="1"/>
  <c r="M41" i="3" s="1"/>
  <c r="N41" i="3" s="1"/>
  <c r="O41" i="3" s="1"/>
  <c r="P41" i="3" s="1"/>
  <c r="Q41" i="3" s="1"/>
  <c r="R41" i="3" s="1"/>
  <c r="S41" i="3" s="1"/>
  <c r="T41" i="3" s="1"/>
  <c r="U41" i="3" s="1"/>
  <c r="V41" i="3" s="1"/>
  <c r="W41" i="3" s="1"/>
  <c r="X41" i="3" s="1"/>
  <c r="Y41" i="3" s="1"/>
  <c r="Z41" i="3" s="1"/>
  <c r="AA41" i="3" s="1"/>
  <c r="AB41" i="3" s="1"/>
  <c r="AC41" i="3" s="1"/>
  <c r="AD41" i="3" s="1"/>
  <c r="AE41" i="3" s="1"/>
  <c r="AF41" i="3" s="1"/>
  <c r="AG41" i="3" s="1"/>
  <c r="AH41" i="3" s="1"/>
  <c r="AI41" i="3" s="1"/>
  <c r="AJ41" i="3" s="1"/>
  <c r="AK41" i="3" s="1"/>
  <c r="AP41" i="3"/>
  <c r="AV41" i="3"/>
  <c r="AP42" i="3"/>
  <c r="AP44" i="3"/>
  <c r="AV44" i="3"/>
  <c r="H45" i="3"/>
  <c r="I45" i="3"/>
  <c r="J45" i="3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V45" i="3" s="1"/>
  <c r="W45" i="3" s="1"/>
  <c r="X45" i="3" s="1"/>
  <c r="Y45" i="3" s="1"/>
  <c r="Z45" i="3" s="1"/>
  <c r="AA45" i="3" s="1"/>
  <c r="AB45" i="3" s="1"/>
  <c r="AC45" i="3" s="1"/>
  <c r="AD45" i="3" s="1"/>
  <c r="AE45" i="3" s="1"/>
  <c r="AF45" i="3" s="1"/>
  <c r="AG45" i="3" s="1"/>
  <c r="AH45" i="3" s="1"/>
  <c r="AP45" i="3"/>
  <c r="AV45" i="3"/>
  <c r="AP46" i="3"/>
  <c r="AP48" i="3"/>
  <c r="AV48" i="3"/>
  <c r="H49" i="3"/>
  <c r="I49" i="3"/>
  <c r="J49" i="3"/>
  <c r="K49" i="3" s="1"/>
  <c r="AP49" i="3"/>
  <c r="AV49" i="3"/>
  <c r="AP52" i="3"/>
  <c r="AV52" i="3"/>
  <c r="H53" i="3"/>
  <c r="I53" i="3" s="1"/>
  <c r="J53" i="3" s="1"/>
  <c r="AP53" i="3"/>
  <c r="AP54" i="3" s="1"/>
  <c r="AV53" i="3"/>
  <c r="AV54" i="3" s="1"/>
  <c r="AP8" i="2"/>
  <c r="AV8" i="2"/>
  <c r="H9" i="2"/>
  <c r="I9" i="2" s="1"/>
  <c r="AP9" i="2"/>
  <c r="AP10" i="2" s="1"/>
  <c r="AV9" i="2"/>
  <c r="AV10" i="2" s="1"/>
  <c r="AP12" i="2"/>
  <c r="AV12" i="2"/>
  <c r="H13" i="2"/>
  <c r="I13" i="2"/>
  <c r="J13" i="2" s="1"/>
  <c r="AP13" i="2"/>
  <c r="AP14" i="2" s="1"/>
  <c r="AV13" i="2"/>
  <c r="AV14" i="2"/>
  <c r="AP16" i="2"/>
  <c r="AV16" i="2"/>
  <c r="H17" i="2"/>
  <c r="I17" i="2"/>
  <c r="J17" i="2" s="1"/>
  <c r="AP17" i="2"/>
  <c r="AP18" i="2" s="1"/>
  <c r="AV17" i="2"/>
  <c r="AV18" i="2" s="1"/>
  <c r="AP20" i="2"/>
  <c r="AV20" i="2"/>
  <c r="H21" i="2"/>
  <c r="I21" i="2"/>
  <c r="J21" i="2" s="1"/>
  <c r="AP21" i="2"/>
  <c r="G60" i="2" s="1"/>
  <c r="G61" i="2" s="1"/>
  <c r="AV21" i="2"/>
  <c r="AV22" i="2"/>
  <c r="AP24" i="2"/>
  <c r="AV24" i="2"/>
  <c r="H25" i="2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Y25" i="2" s="1"/>
  <c r="Z25" i="2" s="1"/>
  <c r="AA25" i="2" s="1"/>
  <c r="AB25" i="2" s="1"/>
  <c r="AC25" i="2" s="1"/>
  <c r="AD25" i="2" s="1"/>
  <c r="AE25" i="2" s="1"/>
  <c r="AF25" i="2" s="1"/>
  <c r="AG25" i="2" s="1"/>
  <c r="AH25" i="2" s="1"/>
  <c r="AI25" i="2" s="1"/>
  <c r="AJ25" i="2" s="1"/>
  <c r="AP25" i="2"/>
  <c r="AV25" i="2"/>
  <c r="AP26" i="2"/>
  <c r="AV26" i="2"/>
  <c r="AP28" i="2"/>
  <c r="AV28" i="2"/>
  <c r="H29" i="2"/>
  <c r="I29" i="2" s="1"/>
  <c r="AP29" i="2"/>
  <c r="AP30" i="2" s="1"/>
  <c r="AV29" i="2"/>
  <c r="AV30" i="2" s="1"/>
  <c r="AP32" i="2"/>
  <c r="AV32" i="2"/>
  <c r="H33" i="2"/>
  <c r="I33" i="2" s="1"/>
  <c r="AP33" i="2"/>
  <c r="AP34" i="2" s="1"/>
  <c r="AV33" i="2"/>
  <c r="AV34" i="2" s="1"/>
  <c r="AP36" i="2"/>
  <c r="AV36" i="2"/>
  <c r="H37" i="2"/>
  <c r="I37" i="2" s="1"/>
  <c r="J37" i="2" s="1"/>
  <c r="K37" i="2" s="1"/>
  <c r="L37" i="2" s="1"/>
  <c r="M37" i="2" s="1"/>
  <c r="N37" i="2" s="1"/>
  <c r="O37" i="2" s="1"/>
  <c r="P37" i="2" s="1"/>
  <c r="Q37" i="2" s="1"/>
  <c r="R37" i="2" s="1"/>
  <c r="S37" i="2" s="1"/>
  <c r="T37" i="2" s="1"/>
  <c r="U37" i="2" s="1"/>
  <c r="V37" i="2" s="1"/>
  <c r="W37" i="2" s="1"/>
  <c r="X37" i="2" s="1"/>
  <c r="Y37" i="2" s="1"/>
  <c r="Z37" i="2" s="1"/>
  <c r="AA37" i="2" s="1"/>
  <c r="AB37" i="2" s="1"/>
  <c r="AC37" i="2" s="1"/>
  <c r="AD37" i="2" s="1"/>
  <c r="AE37" i="2" s="1"/>
  <c r="AF37" i="2" s="1"/>
  <c r="AG37" i="2" s="1"/>
  <c r="AH37" i="2" s="1"/>
  <c r="AI37" i="2" s="1"/>
  <c r="AJ37" i="2" s="1"/>
  <c r="AK37" i="2" s="1"/>
  <c r="AP37" i="2"/>
  <c r="AV37" i="2"/>
  <c r="AV38" i="2" s="1"/>
  <c r="AP38" i="2"/>
  <c r="AP40" i="2"/>
  <c r="AV40" i="2"/>
  <c r="H41" i="2"/>
  <c r="I41" i="2"/>
  <c r="J41" i="2"/>
  <c r="K41" i="2" s="1"/>
  <c r="AP41" i="2"/>
  <c r="AP42" i="2" s="1"/>
  <c r="AV41" i="2"/>
  <c r="AV42" i="2"/>
  <c r="AP44" i="2"/>
  <c r="AV44" i="2"/>
  <c r="H45" i="2"/>
  <c r="I45" i="2" s="1"/>
  <c r="AP45" i="2"/>
  <c r="AP46" i="2" s="1"/>
  <c r="AV45" i="2"/>
  <c r="AV46" i="2" s="1"/>
  <c r="AP48" i="2"/>
  <c r="AV48" i="2"/>
  <c r="H49" i="2"/>
  <c r="I49" i="2"/>
  <c r="J49" i="2" s="1"/>
  <c r="K49" i="2" s="1"/>
  <c r="L49" i="2" s="1"/>
  <c r="M49" i="2" s="1"/>
  <c r="N49" i="2" s="1"/>
  <c r="O49" i="2" s="1"/>
  <c r="P49" i="2" s="1"/>
  <c r="Q49" i="2" s="1"/>
  <c r="R49" i="2" s="1"/>
  <c r="S49" i="2" s="1"/>
  <c r="T49" i="2" s="1"/>
  <c r="U49" i="2" s="1"/>
  <c r="V49" i="2" s="1"/>
  <c r="W49" i="2" s="1"/>
  <c r="X49" i="2" s="1"/>
  <c r="Y49" i="2" s="1"/>
  <c r="Z49" i="2" s="1"/>
  <c r="AA49" i="2" s="1"/>
  <c r="AB49" i="2" s="1"/>
  <c r="AC49" i="2" s="1"/>
  <c r="AD49" i="2" s="1"/>
  <c r="AE49" i="2" s="1"/>
  <c r="AF49" i="2" s="1"/>
  <c r="AG49" i="2" s="1"/>
  <c r="AH49" i="2" s="1"/>
  <c r="AI49" i="2" s="1"/>
  <c r="AJ49" i="2" s="1"/>
  <c r="AK49" i="2" s="1"/>
  <c r="AP49" i="2"/>
  <c r="AV49" i="2"/>
  <c r="AP50" i="2"/>
  <c r="AV50" i="2"/>
  <c r="AP52" i="2"/>
  <c r="AV52" i="2"/>
  <c r="H53" i="2"/>
  <c r="I53" i="2" s="1"/>
  <c r="AP53" i="2"/>
  <c r="AV53" i="2"/>
  <c r="AV54" i="2" s="1"/>
  <c r="AP54" i="2"/>
  <c r="G57" i="2"/>
  <c r="G57" i="3" l="1"/>
  <c r="AV46" i="3"/>
  <c r="AV42" i="3"/>
  <c r="AV50" i="3"/>
  <c r="AP50" i="3"/>
  <c r="AP10" i="3"/>
  <c r="AV14" i="3"/>
  <c r="AP22" i="3"/>
  <c r="AV34" i="3"/>
  <c r="G63" i="3"/>
  <c r="AP39" i="3"/>
  <c r="AP31" i="3"/>
  <c r="L49" i="3"/>
  <c r="M49" i="3" s="1"/>
  <c r="N49" i="3" s="1"/>
  <c r="O49" i="3" s="1"/>
  <c r="P49" i="3" s="1"/>
  <c r="Q49" i="3" s="1"/>
  <c r="R49" i="3" s="1"/>
  <c r="S49" i="3" s="1"/>
  <c r="T49" i="3" s="1"/>
  <c r="U49" i="3" s="1"/>
  <c r="V49" i="3" s="1"/>
  <c r="W49" i="3" s="1"/>
  <c r="X49" i="3" s="1"/>
  <c r="Y49" i="3" s="1"/>
  <c r="Z49" i="3" s="1"/>
  <c r="AA49" i="3" s="1"/>
  <c r="AB49" i="3" s="1"/>
  <c r="AC49" i="3" s="1"/>
  <c r="AD49" i="3" s="1"/>
  <c r="AE49" i="3" s="1"/>
  <c r="AF49" i="3" s="1"/>
  <c r="AG49" i="3" s="1"/>
  <c r="AH49" i="3" s="1"/>
  <c r="AI49" i="3" s="1"/>
  <c r="AJ49" i="3" s="1"/>
  <c r="AK49" i="3" s="1"/>
  <c r="J9" i="3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V51" i="3"/>
  <c r="AV47" i="3"/>
  <c r="K53" i="3"/>
  <c r="L53" i="3" s="1"/>
  <c r="M53" i="3" s="1"/>
  <c r="N53" i="3" s="1"/>
  <c r="O53" i="3" s="1"/>
  <c r="P53" i="3" s="1"/>
  <c r="Q53" i="3" s="1"/>
  <c r="R53" i="3" s="1"/>
  <c r="S53" i="3" s="1"/>
  <c r="T53" i="3" s="1"/>
  <c r="U53" i="3" s="1"/>
  <c r="V53" i="3" s="1"/>
  <c r="W53" i="3" s="1"/>
  <c r="X53" i="3" s="1"/>
  <c r="Y53" i="3" s="1"/>
  <c r="Z53" i="3" s="1"/>
  <c r="AA53" i="3" s="1"/>
  <c r="AB53" i="3" s="1"/>
  <c r="AC53" i="3" s="1"/>
  <c r="AD53" i="3" s="1"/>
  <c r="AE53" i="3" s="1"/>
  <c r="AF53" i="3" s="1"/>
  <c r="AG53" i="3" s="1"/>
  <c r="AH53" i="3" s="1"/>
  <c r="AI53" i="3" s="1"/>
  <c r="AJ53" i="3" s="1"/>
  <c r="AP47" i="3"/>
  <c r="I67" i="3"/>
  <c r="G64" i="3"/>
  <c r="K21" i="3"/>
  <c r="L21" i="3" s="1"/>
  <c r="M21" i="3" s="1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AG21" i="3" s="1"/>
  <c r="AH21" i="3" s="1"/>
  <c r="AI21" i="3" s="1"/>
  <c r="AJ21" i="3" s="1"/>
  <c r="AK21" i="3" s="1"/>
  <c r="L17" i="3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K17" i="3" s="1"/>
  <c r="AP19" i="3"/>
  <c r="K13" i="3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V35" i="3"/>
  <c r="AP35" i="3"/>
  <c r="AV39" i="3"/>
  <c r="G60" i="3"/>
  <c r="G61" i="3" s="1"/>
  <c r="AV27" i="3"/>
  <c r="AP27" i="3"/>
  <c r="AV43" i="3"/>
  <c r="AP43" i="3"/>
  <c r="AV31" i="3"/>
  <c r="AV26" i="3"/>
  <c r="AP51" i="2"/>
  <c r="AP35" i="2"/>
  <c r="J33" i="2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H33" i="2" s="1"/>
  <c r="AI33" i="2" s="1"/>
  <c r="AJ33" i="2" s="1"/>
  <c r="K17" i="2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  <c r="W17" i="2" s="1"/>
  <c r="X17" i="2" s="1"/>
  <c r="Y17" i="2" s="1"/>
  <c r="Z17" i="2" s="1"/>
  <c r="AA17" i="2" s="1"/>
  <c r="AB17" i="2" s="1"/>
  <c r="AC17" i="2" s="1"/>
  <c r="AD17" i="2" s="1"/>
  <c r="AE17" i="2" s="1"/>
  <c r="AF17" i="2" s="1"/>
  <c r="AG17" i="2" s="1"/>
  <c r="AH17" i="2" s="1"/>
  <c r="AI17" i="2" s="1"/>
  <c r="AJ17" i="2" s="1"/>
  <c r="AK17" i="2" s="1"/>
  <c r="K21" i="2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AB21" i="2" s="1"/>
  <c r="AC21" i="2" s="1"/>
  <c r="AD21" i="2" s="1"/>
  <c r="AE21" i="2" s="1"/>
  <c r="AF21" i="2" s="1"/>
  <c r="AG21" i="2" s="1"/>
  <c r="AH21" i="2" s="1"/>
  <c r="AI21" i="2" s="1"/>
  <c r="AJ21" i="2" s="1"/>
  <c r="AK21" i="2" s="1"/>
  <c r="AV23" i="2"/>
  <c r="AV43" i="2"/>
  <c r="J45" i="2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Y45" i="2" s="1"/>
  <c r="Z45" i="2" s="1"/>
  <c r="AA45" i="2" s="1"/>
  <c r="AB45" i="2" s="1"/>
  <c r="AC45" i="2" s="1"/>
  <c r="AD45" i="2" s="1"/>
  <c r="AE45" i="2" s="1"/>
  <c r="AF45" i="2" s="1"/>
  <c r="AG45" i="2" s="1"/>
  <c r="AH45" i="2" s="1"/>
  <c r="J29" i="2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W29" i="2" s="1"/>
  <c r="X29" i="2" s="1"/>
  <c r="Y29" i="2" s="1"/>
  <c r="Z29" i="2" s="1"/>
  <c r="AA29" i="2" s="1"/>
  <c r="AB29" i="2" s="1"/>
  <c r="AC29" i="2" s="1"/>
  <c r="AD29" i="2" s="1"/>
  <c r="AE29" i="2" s="1"/>
  <c r="AF29" i="2" s="1"/>
  <c r="AG29" i="2" s="1"/>
  <c r="AH29" i="2" s="1"/>
  <c r="AI29" i="2" s="1"/>
  <c r="AJ29" i="2" s="1"/>
  <c r="AK29" i="2" s="1"/>
  <c r="AP31" i="2"/>
  <c r="AV31" i="2"/>
  <c r="J9" i="2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W9" i="2" s="1"/>
  <c r="X9" i="2" s="1"/>
  <c r="Y9" i="2" s="1"/>
  <c r="Z9" i="2" s="1"/>
  <c r="AA9" i="2" s="1"/>
  <c r="AB9" i="2" s="1"/>
  <c r="AC9" i="2" s="1"/>
  <c r="AD9" i="2" s="1"/>
  <c r="AE9" i="2" s="1"/>
  <c r="AF9" i="2" s="1"/>
  <c r="AG9" i="2" s="1"/>
  <c r="AH9" i="2" s="1"/>
  <c r="AI9" i="2" s="1"/>
  <c r="AJ9" i="2" s="1"/>
  <c r="AK9" i="2" s="1"/>
  <c r="J53" i="2"/>
  <c r="K53" i="2" s="1"/>
  <c r="L53" i="2" s="1"/>
  <c r="M53" i="2" s="1"/>
  <c r="N53" i="2" s="1"/>
  <c r="O53" i="2" s="1"/>
  <c r="P53" i="2" s="1"/>
  <c r="Q53" i="2" s="1"/>
  <c r="R53" i="2" s="1"/>
  <c r="S53" i="2" s="1"/>
  <c r="T53" i="2" s="1"/>
  <c r="U53" i="2" s="1"/>
  <c r="V53" i="2" s="1"/>
  <c r="W53" i="2" s="1"/>
  <c r="X53" i="2" s="1"/>
  <c r="Y53" i="2" s="1"/>
  <c r="Z53" i="2" s="1"/>
  <c r="AA53" i="2" s="1"/>
  <c r="AB53" i="2" s="1"/>
  <c r="AC53" i="2" s="1"/>
  <c r="AD53" i="2" s="1"/>
  <c r="AE53" i="2" s="1"/>
  <c r="AF53" i="2" s="1"/>
  <c r="AG53" i="2" s="1"/>
  <c r="AH53" i="2" s="1"/>
  <c r="AI53" i="2" s="1"/>
  <c r="AJ53" i="2" s="1"/>
  <c r="AV55" i="2"/>
  <c r="L41" i="2"/>
  <c r="M41" i="2" s="1"/>
  <c r="N41" i="2" s="1"/>
  <c r="O41" i="2" s="1"/>
  <c r="P41" i="2" s="1"/>
  <c r="Q41" i="2" s="1"/>
  <c r="R41" i="2" s="1"/>
  <c r="S41" i="2" s="1"/>
  <c r="T41" i="2" s="1"/>
  <c r="U41" i="2" s="1"/>
  <c r="V41" i="2" s="1"/>
  <c r="W41" i="2" s="1"/>
  <c r="X41" i="2" s="1"/>
  <c r="Y41" i="2" s="1"/>
  <c r="Z41" i="2" s="1"/>
  <c r="AA41" i="2" s="1"/>
  <c r="AB41" i="2" s="1"/>
  <c r="AC41" i="2" s="1"/>
  <c r="AD41" i="2" s="1"/>
  <c r="AE41" i="2" s="1"/>
  <c r="AF41" i="2" s="1"/>
  <c r="AG41" i="2" s="1"/>
  <c r="AH41" i="2" s="1"/>
  <c r="AI41" i="2" s="1"/>
  <c r="AJ41" i="2" s="1"/>
  <c r="AK41" i="2" s="1"/>
  <c r="AP43" i="2"/>
  <c r="K13" i="2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Y13" i="2" s="1"/>
  <c r="Z13" i="2" s="1"/>
  <c r="AA13" i="2" s="1"/>
  <c r="AB13" i="2" s="1"/>
  <c r="AC13" i="2" s="1"/>
  <c r="AD13" i="2" s="1"/>
  <c r="AE13" i="2" s="1"/>
  <c r="AF13" i="2" s="1"/>
  <c r="AG13" i="2" s="1"/>
  <c r="AH13" i="2" s="1"/>
  <c r="AI13" i="2" s="1"/>
  <c r="AJ13" i="2" s="1"/>
  <c r="AP15" i="2"/>
  <c r="AP55" i="2"/>
  <c r="AP19" i="2"/>
  <c r="AP23" i="2"/>
  <c r="G63" i="2"/>
  <c r="AV39" i="2"/>
  <c r="AV51" i="2"/>
  <c r="AP39" i="2"/>
  <c r="AV27" i="2"/>
  <c r="AP22" i="2"/>
  <c r="AP27" i="2"/>
  <c r="AP23" i="3" l="1"/>
  <c r="AV55" i="3"/>
  <c r="AV15" i="3"/>
  <c r="AP15" i="3"/>
  <c r="AV11" i="3"/>
  <c r="AP11" i="3"/>
  <c r="AP55" i="3"/>
  <c r="AV23" i="3"/>
  <c r="AP51" i="3"/>
  <c r="AV19" i="3"/>
  <c r="AV15" i="2"/>
  <c r="AV19" i="2"/>
  <c r="G64" i="2"/>
  <c r="I67" i="2"/>
  <c r="AV47" i="2"/>
  <c r="AV35" i="2"/>
  <c r="AV11" i="2"/>
  <c r="G58" i="2" s="1"/>
  <c r="M67" i="2" s="1"/>
  <c r="AP47" i="2"/>
  <c r="AP11" i="2"/>
  <c r="G58" i="3" l="1"/>
  <c r="M67" i="3" s="1"/>
  <c r="AV13" i="1"/>
  <c r="AV12" i="1"/>
  <c r="AV14" i="1" l="1"/>
  <c r="H53" i="1" l="1"/>
  <c r="H49" i="1"/>
  <c r="H45" i="1"/>
  <c r="H41" i="1"/>
  <c r="H37" i="1"/>
  <c r="H33" i="1"/>
  <c r="H29" i="1"/>
  <c r="H25" i="1"/>
  <c r="H21" i="1"/>
  <c r="H17" i="1"/>
  <c r="H13" i="1"/>
  <c r="H9" i="1"/>
  <c r="AP8" i="1"/>
  <c r="AP9" i="1"/>
  <c r="I25" i="1" l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I41" i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AH41" i="1" s="1"/>
  <c r="AI41" i="1" s="1"/>
  <c r="AJ41" i="1" s="1"/>
  <c r="AK41" i="1" s="1"/>
  <c r="I13" i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I29" i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AJ29" i="1" s="1"/>
  <c r="AK29" i="1" s="1"/>
  <c r="AV31" i="1"/>
  <c r="I45" i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AD45" i="1" s="1"/>
  <c r="AE45" i="1" s="1"/>
  <c r="AF45" i="1" s="1"/>
  <c r="AG45" i="1" s="1"/>
  <c r="AH45" i="1" s="1"/>
  <c r="AI45" i="1" s="1"/>
  <c r="AJ45" i="1" s="1"/>
  <c r="AK45" i="1" s="1"/>
  <c r="I17" i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I33" i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I49" i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9" i="1" s="1"/>
  <c r="AI49" i="1" s="1"/>
  <c r="AJ49" i="1" s="1"/>
  <c r="AK49" i="1" s="1"/>
  <c r="AV11" i="1"/>
  <c r="I21" i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I37" i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AI37" i="1" s="1"/>
  <c r="AJ37" i="1" s="1"/>
  <c r="AK37" i="1" s="1"/>
  <c r="AV39" i="1"/>
  <c r="I53" i="1"/>
  <c r="J53" i="1" s="1"/>
  <c r="K53" i="1" s="1"/>
  <c r="L53" i="1" s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W53" i="1" s="1"/>
  <c r="X53" i="1" s="1"/>
  <c r="Y53" i="1" s="1"/>
  <c r="Z53" i="1" s="1"/>
  <c r="AA53" i="1" s="1"/>
  <c r="AB53" i="1" s="1"/>
  <c r="AC53" i="1" s="1"/>
  <c r="AD53" i="1" s="1"/>
  <c r="AE53" i="1" s="1"/>
  <c r="AF53" i="1" s="1"/>
  <c r="AG53" i="1" s="1"/>
  <c r="AH53" i="1" s="1"/>
  <c r="AI53" i="1" s="1"/>
  <c r="AJ53" i="1" s="1"/>
  <c r="AK53" i="1" s="1"/>
  <c r="I9" i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V52" i="1"/>
  <c r="AP53" i="1"/>
  <c r="AP52" i="1"/>
  <c r="AV53" i="1"/>
  <c r="AP51" i="1"/>
  <c r="AV49" i="1"/>
  <c r="AP49" i="1"/>
  <c r="AV48" i="1"/>
  <c r="AP48" i="1"/>
  <c r="AV45" i="1"/>
  <c r="AP45" i="1"/>
  <c r="AV44" i="1"/>
  <c r="AP44" i="1"/>
  <c r="AP43" i="1"/>
  <c r="AV41" i="1"/>
  <c r="AP41" i="1"/>
  <c r="AV40" i="1"/>
  <c r="AP40" i="1"/>
  <c r="AV37" i="1"/>
  <c r="AP37" i="1"/>
  <c r="AV36" i="1"/>
  <c r="AP36" i="1"/>
  <c r="AP35" i="1"/>
  <c r="AV33" i="1"/>
  <c r="AP33" i="1"/>
  <c r="AV32" i="1"/>
  <c r="AP32" i="1"/>
  <c r="AP31" i="1"/>
  <c r="AV29" i="1"/>
  <c r="AP29" i="1"/>
  <c r="AV28" i="1"/>
  <c r="AP28" i="1"/>
  <c r="AP27" i="1"/>
  <c r="AV25" i="1"/>
  <c r="AP25" i="1"/>
  <c r="AV24" i="1"/>
  <c r="AP24" i="1"/>
  <c r="AV21" i="1"/>
  <c r="AP21" i="1"/>
  <c r="AV20" i="1"/>
  <c r="AP20" i="1"/>
  <c r="AP19" i="1"/>
  <c r="AV17" i="1"/>
  <c r="AP17" i="1"/>
  <c r="AV16" i="1"/>
  <c r="AP16" i="1"/>
  <c r="AP15" i="1"/>
  <c r="AP13" i="1"/>
  <c r="AP12" i="1"/>
  <c r="AV9" i="1"/>
  <c r="AV8" i="1"/>
  <c r="G60" i="1" l="1"/>
  <c r="G57" i="1"/>
  <c r="G61" i="1" s="1"/>
  <c r="G63" i="1"/>
  <c r="I67" i="1" s="1"/>
  <c r="AP39" i="1"/>
  <c r="AP47" i="1"/>
  <c r="AV43" i="1"/>
  <c r="AV35" i="1"/>
  <c r="AP23" i="1"/>
  <c r="AP14" i="1"/>
  <c r="AP55" i="1"/>
  <c r="AP11" i="1"/>
  <c r="AV47" i="1"/>
  <c r="AV15" i="1"/>
  <c r="G58" i="1" s="1"/>
  <c r="M67" i="1" s="1"/>
  <c r="AV27" i="1"/>
  <c r="AV55" i="1"/>
  <c r="AV23" i="1"/>
  <c r="AV51" i="1"/>
  <c r="AV19" i="1"/>
  <c r="AP46" i="1"/>
  <c r="AP30" i="1"/>
  <c r="AV22" i="1"/>
  <c r="AV18" i="1"/>
  <c r="AV30" i="1"/>
  <c r="AV38" i="1"/>
  <c r="AV46" i="1"/>
  <c r="AP54" i="1"/>
  <c r="AP18" i="1"/>
  <c r="AP22" i="1"/>
  <c r="AP26" i="1"/>
  <c r="AP34" i="1"/>
  <c r="AP38" i="1"/>
  <c r="AP42" i="1"/>
  <c r="AP50" i="1"/>
  <c r="AV26" i="1"/>
  <c r="AV34" i="1"/>
  <c r="AV42" i="1"/>
  <c r="AV50" i="1"/>
  <c r="AV54" i="1"/>
  <c r="AP10" i="1"/>
  <c r="G64" i="1" l="1"/>
  <c r="AV10" i="1"/>
</calcChain>
</file>

<file path=xl/sharedStrings.xml><?xml version="1.0" encoding="utf-8"?>
<sst xmlns="http://schemas.openxmlformats.org/spreadsheetml/2006/main" count="1381" uniqueCount="84">
  <si>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</si>
  <si>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</si>
  <si>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</si>
  <si>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</si>
  <si>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</si>
  <si>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</si>
  <si>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</si>
  <si>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</si>
  <si>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</si>
  <si>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日付</t>
    <rPh sb="0" eb="2">
      <t>ヒヅケ</t>
    </rPh>
    <phoneticPr fontId="2"/>
  </si>
  <si>
    <t>現場閉所日数</t>
    <phoneticPr fontId="2"/>
  </si>
  <si>
    <t>①</t>
    <phoneticPr fontId="2"/>
  </si>
  <si>
    <t>②</t>
    <phoneticPr fontId="2"/>
  </si>
  <si>
    <t>現場閉所日数</t>
    <rPh sb="0" eb="5">
      <t>ゲンバヘイショビ</t>
    </rPh>
    <rPh sb="5" eb="6">
      <t>スウ</t>
    </rPh>
    <phoneticPr fontId="2"/>
  </si>
  <si>
    <t>日</t>
    <rPh sb="0" eb="1">
      <t>ニチ</t>
    </rPh>
    <phoneticPr fontId="2"/>
  </si>
  <si>
    <t>対象期間内日数</t>
    <rPh sb="4" eb="5">
      <t>ナイ</t>
    </rPh>
    <rPh sb="5" eb="7">
      <t>ニッスウ</t>
    </rPh>
    <phoneticPr fontId="2"/>
  </si>
  <si>
    <t>対象期間日数</t>
    <rPh sb="4" eb="6">
      <t>ニッスウ</t>
    </rPh>
    <phoneticPr fontId="2"/>
  </si>
  <si>
    <t>工</t>
    <rPh sb="0" eb="1">
      <t>コウ</t>
    </rPh>
    <phoneticPr fontId="2"/>
  </si>
  <si>
    <t>休</t>
    <rPh sb="0" eb="1">
      <t>ヤス</t>
    </rPh>
    <phoneticPr fontId="2"/>
  </si>
  <si>
    <t>作</t>
    <rPh sb="0" eb="1">
      <t>サク</t>
    </rPh>
    <phoneticPr fontId="2"/>
  </si>
  <si>
    <t>閉</t>
    <rPh sb="0" eb="1">
      <t>ヘイ</t>
    </rPh>
    <phoneticPr fontId="2"/>
  </si>
  <si>
    <t>天</t>
    <rPh sb="0" eb="1">
      <t>テン</t>
    </rPh>
    <phoneticPr fontId="2"/>
  </si>
  <si>
    <t>作業日</t>
    <rPh sb="0" eb="2">
      <t>サギョウ</t>
    </rPh>
    <rPh sb="2" eb="3">
      <t>ビ</t>
    </rPh>
    <phoneticPr fontId="2"/>
  </si>
  <si>
    <t>現場閉所日</t>
    <rPh sb="0" eb="2">
      <t>ゲンバ</t>
    </rPh>
    <rPh sb="2" eb="4">
      <t>ヘイショ</t>
    </rPh>
    <rPh sb="4" eb="5">
      <t>ビ</t>
    </rPh>
    <phoneticPr fontId="2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</si>
  <si>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2"/>
  </si>
  <si>
    <t>現場閉所率</t>
    <rPh sb="4" eb="5">
      <t>リツ</t>
    </rPh>
    <phoneticPr fontId="2"/>
  </si>
  <si>
    <t>工事名</t>
    <rPh sb="0" eb="2">
      <t>コウジ</t>
    </rPh>
    <rPh sb="2" eb="3">
      <t>メイ</t>
    </rPh>
    <phoneticPr fontId="2"/>
  </si>
  <si>
    <t>受注者名</t>
    <rPh sb="0" eb="3">
      <t>ジュチュウシャ</t>
    </rPh>
    <rPh sb="3" eb="4">
      <t>メイ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</si>
  <si>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</si>
  <si>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</si>
  <si>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外</t>
    <rPh sb="0" eb="1">
      <t>ソト</t>
    </rPh>
    <phoneticPr fontId="2"/>
  </si>
  <si>
    <t>対象期間外</t>
    <rPh sb="0" eb="2">
      <t>タイショウ</t>
    </rPh>
    <rPh sb="2" eb="4">
      <t>キカン</t>
    </rPh>
    <rPh sb="4" eb="5">
      <t>ガイ</t>
    </rPh>
    <phoneticPr fontId="2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</si>
  <si>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2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</si>
  <si>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</si>
  <si>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</si>
  <si>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</si>
  <si>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③</t>
    <phoneticPr fontId="2"/>
  </si>
  <si>
    <t>％</t>
    <phoneticPr fontId="2"/>
  </si>
  <si>
    <t>＞</t>
    <phoneticPr fontId="2"/>
  </si>
  <si>
    <t>＝</t>
    <phoneticPr fontId="2"/>
  </si>
  <si>
    <t>28.5％</t>
    <phoneticPr fontId="2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</si>
  <si>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2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</si>
  <si>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2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</si>
  <si>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</si>
  <si>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</si>
  <si>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</si>
  <si>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現場閉所予定日数</t>
    <rPh sb="0" eb="2">
      <t>ゲンバ</t>
    </rPh>
    <rPh sb="2" eb="4">
      <t>ヘイショ</t>
    </rPh>
    <rPh sb="4" eb="6">
      <t>ヨテイ</t>
    </rPh>
    <rPh sb="6" eb="8">
      <t>ニッスウ</t>
    </rPh>
    <rPh sb="7" eb="8">
      <t>スウ</t>
    </rPh>
    <phoneticPr fontId="2"/>
  </si>
  <si>
    <t>④</t>
    <phoneticPr fontId="2"/>
  </si>
  <si>
    <t>⑤</t>
    <phoneticPr fontId="2"/>
  </si>
  <si>
    <t>【計画】</t>
    <phoneticPr fontId="2"/>
  </si>
  <si>
    <t>土日計（対象期間外を除く）</t>
    <rPh sb="0" eb="2">
      <t>ドニチ</t>
    </rPh>
    <rPh sb="2" eb="3">
      <t>ケイ</t>
    </rPh>
    <rPh sb="4" eb="6">
      <t>タイショウ</t>
    </rPh>
    <rPh sb="6" eb="8">
      <t>キカン</t>
    </rPh>
    <rPh sb="8" eb="9">
      <t>ガイ</t>
    </rPh>
    <rPh sb="10" eb="11">
      <t>ノゾ</t>
    </rPh>
    <phoneticPr fontId="2"/>
  </si>
  <si>
    <t>【実施（達成状況）】</t>
    <phoneticPr fontId="2"/>
  </si>
  <si>
    <t>⑥</t>
    <phoneticPr fontId="2"/>
  </si>
  <si>
    <t>⑦</t>
    <phoneticPr fontId="2"/>
  </si>
  <si>
    <t>週休日を確保している場合で⑥が未達成のとき</t>
    <rPh sb="0" eb="3">
      <t>シュウキュウビ</t>
    </rPh>
    <rPh sb="4" eb="6">
      <t>カクホ</t>
    </rPh>
    <rPh sb="10" eb="12">
      <t>バアイ</t>
    </rPh>
    <rPh sb="15" eb="18">
      <t>ミタッセイ</t>
    </rPh>
    <phoneticPr fontId="2"/>
  </si>
  <si>
    <t>②</t>
    <phoneticPr fontId="2"/>
  </si>
  <si>
    <t>≧</t>
    <phoneticPr fontId="2"/>
  </si>
  <si>
    <t>⑤</t>
    <phoneticPr fontId="2"/>
  </si>
  <si>
    <t>日</t>
    <rPh sb="0" eb="1">
      <t>ニチ</t>
    </rPh>
    <phoneticPr fontId="2"/>
  </si>
  <si>
    <t>↓ ↓ ↓</t>
    <phoneticPr fontId="2"/>
  </si>
  <si>
    <t>※必要に応じて削除してください</t>
    <rPh sb="1" eb="3">
      <t>ヒツヨウ</t>
    </rPh>
    <rPh sb="4" eb="5">
      <t>オウ</t>
    </rPh>
    <rPh sb="7" eb="9">
      <t>サクジョ</t>
    </rPh>
    <phoneticPr fontId="2"/>
  </si>
  <si>
    <t>木</t>
  </si>
  <si>
    <t>令和　年　月</t>
    <rPh sb="0" eb="2">
      <t>レイワ</t>
    </rPh>
    <rPh sb="3" eb="4">
      <t>ネン</t>
    </rPh>
    <rPh sb="5" eb="6">
      <t>ガツ</t>
    </rPh>
    <phoneticPr fontId="2"/>
  </si>
  <si>
    <t>様式１　休日取得計画書</t>
  </si>
  <si>
    <t>※入力月が12か月を超える場合は、行追加やシート追加等を適切に行い、本工事全体での①から⑦の合計日数を報告すること。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</si>
  <si>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作</t>
  </si>
  <si>
    <t>閉</t>
  </si>
  <si>
    <t>工</t>
  </si>
  <si>
    <t>休</t>
  </si>
  <si>
    <t>令和６年２月</t>
    <rPh sb="0" eb="2">
      <t>レイワ</t>
    </rPh>
    <rPh sb="3" eb="4">
      <t>ネン</t>
    </rPh>
    <rPh sb="5" eb="6">
      <t>ガツ</t>
    </rPh>
    <phoneticPr fontId="2"/>
  </si>
  <si>
    <t>外</t>
  </si>
  <si>
    <t>令和６年１月</t>
    <rPh sb="0" eb="2">
      <t>レイワ</t>
    </rPh>
    <rPh sb="3" eb="4">
      <t>ネン</t>
    </rPh>
    <rPh sb="5" eb="6">
      <t>ガツ</t>
    </rPh>
    <phoneticPr fontId="2"/>
  </si>
  <si>
    <t>令和６年１２月</t>
    <rPh sb="0" eb="2">
      <t>レイワ</t>
    </rPh>
    <rPh sb="3" eb="4">
      <t>ネン</t>
    </rPh>
    <rPh sb="6" eb="7">
      <t>ガツ</t>
    </rPh>
    <phoneticPr fontId="2"/>
  </si>
  <si>
    <t>令和６年１１月</t>
    <rPh sb="0" eb="2">
      <t>レイワ</t>
    </rPh>
    <rPh sb="3" eb="4">
      <t>ネン</t>
    </rPh>
    <rPh sb="6" eb="7">
      <t>ガツ</t>
    </rPh>
    <phoneticPr fontId="2"/>
  </si>
  <si>
    <t>令和６年１０月</t>
    <rPh sb="0" eb="2">
      <t>レイワ</t>
    </rPh>
    <rPh sb="3" eb="4">
      <t>ネン</t>
    </rPh>
    <rPh sb="6" eb="7">
      <t>ガツ</t>
    </rPh>
    <phoneticPr fontId="2"/>
  </si>
  <si>
    <t>令和６年９月</t>
    <rPh sb="0" eb="2">
      <t>レイワ</t>
    </rPh>
    <rPh sb="3" eb="4">
      <t>ネン</t>
    </rPh>
    <rPh sb="5" eb="6">
      <t>ガツ</t>
    </rPh>
    <phoneticPr fontId="2"/>
  </si>
  <si>
    <t>令和６年８月</t>
    <rPh sb="0" eb="2">
      <t>レイワ</t>
    </rPh>
    <rPh sb="3" eb="4">
      <t>ネン</t>
    </rPh>
    <rPh sb="5" eb="6">
      <t>ガツ</t>
    </rPh>
    <phoneticPr fontId="2"/>
  </si>
  <si>
    <t>天</t>
  </si>
  <si>
    <t>令和６年７月</t>
    <rPh sb="0" eb="2">
      <t>レイワ</t>
    </rPh>
    <rPh sb="3" eb="4">
      <t>ネン</t>
    </rPh>
    <rPh sb="5" eb="6">
      <t>ガツ</t>
    </rPh>
    <phoneticPr fontId="2"/>
  </si>
  <si>
    <t>令和６年６月</t>
    <rPh sb="0" eb="2">
      <t>レイワ</t>
    </rPh>
    <rPh sb="3" eb="4">
      <t>ネン</t>
    </rPh>
    <rPh sb="5" eb="6">
      <t>ガツ</t>
    </rPh>
    <phoneticPr fontId="2"/>
  </si>
  <si>
    <t>令和６年５月</t>
    <rPh sb="0" eb="2">
      <t>レイワ</t>
    </rPh>
    <rPh sb="3" eb="4">
      <t>ネン</t>
    </rPh>
    <rPh sb="5" eb="6">
      <t>ガツ</t>
    </rPh>
    <phoneticPr fontId="2"/>
  </si>
  <si>
    <t>株式会社□□□□</t>
    <rPh sb="0" eb="4">
      <t>カブシキガイシャ</t>
    </rPh>
    <phoneticPr fontId="2"/>
  </si>
  <si>
    <t>○○○○○○建設工事</t>
    <rPh sb="6" eb="8">
      <t>ケンセツ</t>
    </rPh>
    <rPh sb="8" eb="10">
      <t>コウジ</t>
    </rPh>
    <phoneticPr fontId="2"/>
  </si>
  <si>
    <t>様式２　休日取得実績書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</si>
</sst>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38" fontId="10" fillId="0" borderId="0" xfId="2" applyFont="1" applyBorder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14" fillId="0" borderId="0" xfId="0" applyFont="1" applyAlignment="1">
      <alignment horizontal="right" vertical="center"/>
    </xf>
    <xf numFmtId="0" fontId="4" fillId="0" borderId="2" xfId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10" fillId="3" borderId="0" xfId="0" applyNumberFormat="1" applyFont="1" applyFill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176" fontId="4" fillId="0" borderId="0" xfId="3" applyNumberFormat="1" applyFont="1" applyBorder="1" applyAlignment="1">
      <alignment horizontal="center" vertical="center" shrinkToFit="1"/>
    </xf>
    <xf numFmtId="176" fontId="4" fillId="0" borderId="21" xfId="3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58" fontId="5" fillId="0" borderId="0" xfId="0" applyNumberFormat="1" applyFont="1" applyAlignment="1">
      <alignment horizontal="left" vertical="center"/>
    </xf>
    <xf numFmtId="177" fontId="10" fillId="3" borderId="0" xfId="0" applyNumberFormat="1" applyFont="1" applyFill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25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19</xdr:row>
      <xdr:rowOff>9525</xdr:rowOff>
    </xdr:from>
    <xdr:to>
      <xdr:col>21</xdr:col>
      <xdr:colOff>219075</xdr:colOff>
      <xdr:row>22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FA4F62-CC43-4277-9865-D833A32908B6}"/>
            </a:ext>
          </a:extLst>
        </xdr:cNvPr>
        <xdr:cNvSpPr/>
      </xdr:nvSpPr>
      <xdr:spPr>
        <a:xfrm>
          <a:off x="11668125" y="3267075"/>
          <a:ext cx="2952750" cy="6762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19050</xdr:colOff>
      <xdr:row>35</xdr:row>
      <xdr:rowOff>9525</xdr:rowOff>
    </xdr:from>
    <xdr:to>
      <xdr:col>36</xdr:col>
      <xdr:colOff>219075</xdr:colOff>
      <xdr:row>38</xdr:row>
      <xdr:rowOff>238125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7B6DED-1B88-4A25-8E7A-8A9489FB6314}"/>
            </a:ext>
          </a:extLst>
        </xdr:cNvPr>
        <xdr:cNvSpPr/>
      </xdr:nvSpPr>
      <xdr:spPr>
        <a:xfrm>
          <a:off x="23336250" y="6010275"/>
          <a:ext cx="1571625" cy="6762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</xdr:colOff>
      <xdr:row>39</xdr:row>
      <xdr:rowOff>19050</xdr:rowOff>
    </xdr:from>
    <xdr:to>
      <xdr:col>8</xdr:col>
      <xdr:colOff>219075</xdr:colOff>
      <xdr:row>43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42B430F-5F8D-43D4-A917-4ABF5ED12A19}"/>
            </a:ext>
          </a:extLst>
        </xdr:cNvPr>
        <xdr:cNvSpPr/>
      </xdr:nvSpPr>
      <xdr:spPr>
        <a:xfrm>
          <a:off x="4133850" y="6705600"/>
          <a:ext cx="1571625" cy="6762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</xdr:colOff>
      <xdr:row>11</xdr:row>
      <xdr:rowOff>0</xdr:rowOff>
    </xdr:from>
    <xdr:to>
      <xdr:col>28</xdr:col>
      <xdr:colOff>219075</xdr:colOff>
      <xdr:row>14</xdr:row>
      <xdr:rowOff>228600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616B0D1-8B9E-489E-B44C-82E1AF597317}"/>
            </a:ext>
          </a:extLst>
        </xdr:cNvPr>
        <xdr:cNvSpPr/>
      </xdr:nvSpPr>
      <xdr:spPr>
        <a:xfrm>
          <a:off x="11668125" y="1885950"/>
          <a:ext cx="7753350" cy="6858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15</xdr:row>
      <xdr:rowOff>9525</xdr:rowOff>
    </xdr:from>
    <xdr:to>
      <xdr:col>30</xdr:col>
      <xdr:colOff>219075</xdr:colOff>
      <xdr:row>18</xdr:row>
      <xdr:rowOff>247650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FCCAC8F-BC49-4073-81FC-EA7C01C5949E}"/>
            </a:ext>
          </a:extLst>
        </xdr:cNvPr>
        <xdr:cNvSpPr/>
      </xdr:nvSpPr>
      <xdr:spPr>
        <a:xfrm>
          <a:off x="20574000" y="2581275"/>
          <a:ext cx="219075" cy="6762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31</xdr:row>
      <xdr:rowOff>0</xdr:rowOff>
    </xdr:from>
    <xdr:to>
      <xdr:col>21</xdr:col>
      <xdr:colOff>209550</xdr:colOff>
      <xdr:row>34</xdr:row>
      <xdr:rowOff>238125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CDE9720-C15C-42E3-972A-712ADAFA310D}"/>
            </a:ext>
          </a:extLst>
        </xdr:cNvPr>
        <xdr:cNvSpPr/>
      </xdr:nvSpPr>
      <xdr:spPr>
        <a:xfrm>
          <a:off x="14411325" y="5314950"/>
          <a:ext cx="200025" cy="6858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156884</xdr:colOff>
      <xdr:row>55</xdr:row>
      <xdr:rowOff>179293</xdr:rowOff>
    </xdr:from>
    <xdr:to>
      <xdr:col>48</xdr:col>
      <xdr:colOff>51548</xdr:colOff>
      <xdr:row>65</xdr:row>
      <xdr:rowOff>134470</xdr:rowOff>
    </xdr:to>
    <xdr:sp macro="" textlink="">
      <xdr:nvSpPr>
        <xdr:cNvPr id="8" name="四角形吹き出し 10">
          <a:extLst>
            <a:ext uri="{FF2B5EF4-FFF2-40B4-BE49-F238E27FC236}">
              <a16:creationId xmlns:a16="http://schemas.microsoft.com/office/drawing/2014/main" id="{C33C30BB-399A-4D30-BECB-A8C45B39FB0C}"/>
            </a:ext>
          </a:extLst>
        </xdr:cNvPr>
        <xdr:cNvSpPr/>
      </xdr:nvSpPr>
      <xdr:spPr>
        <a:xfrm>
          <a:off x="20045084" y="9599518"/>
          <a:ext cx="12924864" cy="1679202"/>
        </a:xfrm>
        <a:prstGeom prst="wedgeRectCallout">
          <a:avLst>
            <a:gd name="adj1" fmla="val -76605"/>
            <a:gd name="adj2" fmla="val 4800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％）以上に満たない場合は、土日の合計日数分（対象外期間を除く）以上の現場閉所日を設けていれば、４週８休（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17</xdr:col>
      <xdr:colOff>67234</xdr:colOff>
      <xdr:row>11</xdr:row>
      <xdr:rowOff>246529</xdr:rowOff>
    </xdr:from>
    <xdr:to>
      <xdr:col>28</xdr:col>
      <xdr:colOff>145676</xdr:colOff>
      <xdr:row>13</xdr:row>
      <xdr:rowOff>44823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A46D351-20CE-4616-84A0-5AE9DDBBC83C}"/>
            </a:ext>
          </a:extLst>
        </xdr:cNvPr>
        <xdr:cNvSpPr/>
      </xdr:nvSpPr>
      <xdr:spPr>
        <a:xfrm>
          <a:off x="11725834" y="2056279"/>
          <a:ext cx="7622242" cy="21739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工場製作期間</a:t>
          </a:r>
        </a:p>
      </xdr:txBody>
    </xdr:sp>
    <xdr:clientData/>
  </xdr:twoCellAnchor>
  <xdr:twoCellAnchor>
    <xdr:from>
      <xdr:col>17</xdr:col>
      <xdr:colOff>219634</xdr:colOff>
      <xdr:row>20</xdr:row>
      <xdr:rowOff>3361</xdr:rowOff>
    </xdr:from>
    <xdr:to>
      <xdr:col>20</xdr:col>
      <xdr:colOff>212911</xdr:colOff>
      <xdr:row>21</xdr:row>
      <xdr:rowOff>59391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976B07E-5B8F-4521-9B8A-DFE912F79CE9}"/>
            </a:ext>
          </a:extLst>
        </xdr:cNvPr>
        <xdr:cNvSpPr/>
      </xdr:nvSpPr>
      <xdr:spPr>
        <a:xfrm>
          <a:off x="11878234" y="3432361"/>
          <a:ext cx="2050677" cy="2274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夏季休暇</a:t>
          </a:r>
        </a:p>
      </xdr:txBody>
    </xdr:sp>
    <xdr:clientData/>
  </xdr:twoCellAnchor>
  <xdr:twoCellAnchor>
    <xdr:from>
      <xdr:col>34</xdr:col>
      <xdr:colOff>10084</xdr:colOff>
      <xdr:row>35</xdr:row>
      <xdr:rowOff>251011</xdr:rowOff>
    </xdr:from>
    <xdr:to>
      <xdr:col>37</xdr:col>
      <xdr:colOff>3361</xdr:colOff>
      <xdr:row>37</xdr:row>
      <xdr:rowOff>49866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BBC4700-AF3E-48FB-B714-F311C7F1B2EF}"/>
            </a:ext>
          </a:extLst>
        </xdr:cNvPr>
        <xdr:cNvSpPr/>
      </xdr:nvSpPr>
      <xdr:spPr>
        <a:xfrm>
          <a:off x="23327284" y="6175561"/>
          <a:ext cx="2050677" cy="2179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年末年始</a:t>
          </a:r>
        </a:p>
      </xdr:txBody>
    </xdr:sp>
    <xdr:clientData/>
  </xdr:twoCellAnchor>
  <xdr:twoCellAnchor>
    <xdr:from>
      <xdr:col>6</xdr:col>
      <xdr:colOff>10084</xdr:colOff>
      <xdr:row>39</xdr:row>
      <xdr:rowOff>222436</xdr:rowOff>
    </xdr:from>
    <xdr:to>
      <xdr:col>9</xdr:col>
      <xdr:colOff>3361</xdr:colOff>
      <xdr:row>41</xdr:row>
      <xdr:rowOff>21291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AC27508-9D8A-4CCF-9869-F21DE9BB797C}"/>
            </a:ext>
          </a:extLst>
        </xdr:cNvPr>
        <xdr:cNvSpPr/>
      </xdr:nvSpPr>
      <xdr:spPr>
        <a:xfrm>
          <a:off x="4124884" y="6861361"/>
          <a:ext cx="2050677" cy="1893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年末年始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123825</xdr:colOff>
      <xdr:row>56</xdr:row>
      <xdr:rowOff>0</xdr:rowOff>
    </xdr:from>
    <xdr:to>
      <xdr:col>47</xdr:col>
      <xdr:colOff>161925</xdr:colOff>
      <xdr:row>65</xdr:row>
      <xdr:rowOff>119343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A2314A55-B7FE-4E60-85DD-A31A828A177A}"/>
            </a:ext>
          </a:extLst>
        </xdr:cNvPr>
        <xdr:cNvSpPr/>
      </xdr:nvSpPr>
      <xdr:spPr>
        <a:xfrm>
          <a:off x="20012025" y="9601200"/>
          <a:ext cx="12382500" cy="1662393"/>
        </a:xfrm>
        <a:prstGeom prst="wedgeRectCallout">
          <a:avLst>
            <a:gd name="adj1" fmla="val -76605"/>
            <a:gd name="adj2" fmla="val 4800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％）以上に満たない場合は、土日の合計日数分（対象外期間を除く）以上の現場閉所日を設けていれば、４週８休（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71"/>
  <sheetViews>
    <sheetView showGridLines="0" tabSelected="1" view="pageBreakPreview" zoomScaleNormal="100" zoomScaleSheetLayoutView="100" workbookViewId="0">
      <selection activeCell="D14" sqref="D14:F14"/>
    </sheetView>
  </sheetViews>
  <sheetFormatPr defaultRowHeight="13.5" x14ac:dyDescent="0.15"/>
  <cols>
    <col min="1" max="1" width="3.375" style="1" customWidth="1"/>
    <col min="2" max="6" width="5.375" style="1" customWidth="1"/>
    <col min="7" max="37" width="3" style="2" customWidth="1"/>
    <col min="38" max="49" width="3" style="1" customWidth="1"/>
    <col min="50" max="50" width="9" style="1"/>
    <col min="51" max="51" width="10.5" style="1" customWidth="1"/>
    <col min="52" max="140" width="9" style="1"/>
    <col min="141" max="141" width="9" style="1" customWidth="1"/>
    <col min="142" max="16384" width="9" style="1"/>
  </cols>
  <sheetData>
    <row r="1" spans="1:49" ht="20.25" customHeight="1" x14ac:dyDescent="0.15">
      <c r="B1" s="89" t="s">
        <v>63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</row>
    <row r="2" spans="1:49" ht="20.25" customHeight="1" x14ac:dyDescent="0.15">
      <c r="A2" s="3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AI2" s="67" t="s">
        <v>28</v>
      </c>
      <c r="AJ2" s="68"/>
      <c r="AK2" s="68"/>
      <c r="AL2" s="68"/>
      <c r="AM2" s="68"/>
      <c r="AN2" s="68"/>
      <c r="AO2" s="69"/>
      <c r="AP2" s="68" t="s">
        <v>29</v>
      </c>
      <c r="AQ2" s="68"/>
      <c r="AR2" s="68"/>
      <c r="AS2" s="68"/>
      <c r="AT2" s="68"/>
      <c r="AU2" s="68"/>
      <c r="AV2" s="69"/>
    </row>
    <row r="3" spans="1:49" ht="20.25" customHeight="1" x14ac:dyDescent="0.15">
      <c r="A3" s="3"/>
      <c r="B3" s="3" t="s">
        <v>26</v>
      </c>
      <c r="D3" s="3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I3" s="5" t="s">
        <v>17</v>
      </c>
      <c r="AJ3" s="24" t="s">
        <v>33</v>
      </c>
      <c r="AK3" s="24"/>
      <c r="AL3" s="24"/>
      <c r="AM3" s="24"/>
      <c r="AN3" s="24"/>
      <c r="AO3" s="25"/>
      <c r="AP3" s="6" t="s">
        <v>19</v>
      </c>
      <c r="AQ3" s="74" t="s">
        <v>22</v>
      </c>
      <c r="AR3" s="74"/>
      <c r="AS3" s="74"/>
      <c r="AT3" s="74"/>
      <c r="AU3" s="74"/>
      <c r="AV3" s="75"/>
    </row>
    <row r="4" spans="1:49" ht="20.25" customHeight="1" x14ac:dyDescent="0.15">
      <c r="A4" s="4"/>
      <c r="B4" s="3" t="s">
        <v>34</v>
      </c>
      <c r="D4" s="3"/>
      <c r="E4" s="64"/>
      <c r="F4" s="64"/>
      <c r="G4" s="64"/>
      <c r="H4" s="64"/>
      <c r="I4" s="64"/>
      <c r="J4" s="64"/>
      <c r="K4" s="4"/>
      <c r="L4" s="4"/>
      <c r="M4" s="4"/>
      <c r="N4" s="4"/>
      <c r="AI4" s="5" t="s">
        <v>18</v>
      </c>
      <c r="AJ4" s="70" t="s">
        <v>32</v>
      </c>
      <c r="AK4" s="70"/>
      <c r="AL4" s="70"/>
      <c r="AM4" s="70"/>
      <c r="AN4" s="70"/>
      <c r="AO4" s="71"/>
      <c r="AP4" s="6" t="s">
        <v>20</v>
      </c>
      <c r="AQ4" s="76" t="s">
        <v>23</v>
      </c>
      <c r="AR4" s="76"/>
      <c r="AS4" s="76"/>
      <c r="AT4" s="76"/>
      <c r="AU4" s="76"/>
      <c r="AV4" s="77"/>
    </row>
    <row r="5" spans="1:49" ht="20.25" customHeight="1" x14ac:dyDescent="0.15">
      <c r="A5" s="4"/>
      <c r="B5" s="3" t="s">
        <v>35</v>
      </c>
      <c r="D5" s="3"/>
      <c r="E5" s="64"/>
      <c r="F5" s="64"/>
      <c r="G5" s="64"/>
      <c r="H5" s="64"/>
      <c r="I5" s="64"/>
      <c r="J5" s="64"/>
      <c r="K5" s="4"/>
      <c r="L5" s="7"/>
      <c r="M5" s="4"/>
      <c r="N5" s="4"/>
      <c r="AI5" s="9" t="s">
        <v>30</v>
      </c>
      <c r="AJ5" s="72" t="s">
        <v>31</v>
      </c>
      <c r="AK5" s="72"/>
      <c r="AL5" s="72"/>
      <c r="AM5" s="72"/>
      <c r="AN5" s="72"/>
      <c r="AO5" s="73"/>
      <c r="AP5" s="10" t="s">
        <v>21</v>
      </c>
      <c r="AQ5" s="78" t="s">
        <v>24</v>
      </c>
      <c r="AR5" s="78"/>
      <c r="AS5" s="78"/>
      <c r="AT5" s="78"/>
      <c r="AU5" s="78"/>
      <c r="AV5" s="79"/>
    </row>
    <row r="6" spans="1:49" ht="20.25" customHeight="1" thickBot="1" x14ac:dyDescent="0.2">
      <c r="A6" s="4"/>
      <c r="B6" s="3" t="s">
        <v>27</v>
      </c>
      <c r="D6" s="3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49" ht="20.25" customHeight="1" thickBot="1" x14ac:dyDescent="0.2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T7" s="11"/>
      <c r="AH7" s="34" t="s">
        <v>60</v>
      </c>
      <c r="AI7" s="90" t="s">
        <v>59</v>
      </c>
      <c r="AJ7" s="90"/>
      <c r="AK7" s="91"/>
      <c r="AL7" s="66" t="s">
        <v>44</v>
      </c>
      <c r="AM7" s="57"/>
      <c r="AN7" s="57"/>
      <c r="AO7" s="57"/>
      <c r="AP7" s="57"/>
      <c r="AQ7" s="58"/>
      <c r="AR7" s="57" t="s">
        <v>45</v>
      </c>
      <c r="AS7" s="57"/>
      <c r="AT7" s="57"/>
      <c r="AU7" s="57"/>
      <c r="AV7" s="57"/>
      <c r="AW7" s="58"/>
    </row>
    <row r="8" spans="1:49" ht="20.25" customHeight="1" x14ac:dyDescent="0.15">
      <c r="A8" s="80" t="s">
        <v>62</v>
      </c>
      <c r="B8" s="81"/>
      <c r="C8" s="82"/>
      <c r="D8" s="93" t="s">
        <v>9</v>
      </c>
      <c r="E8" s="94"/>
      <c r="F8" s="95"/>
      <c r="G8" s="12">
        <v>1</v>
      </c>
      <c r="H8" s="12">
        <v>2</v>
      </c>
      <c r="I8" s="12">
        <v>3</v>
      </c>
      <c r="J8" s="12">
        <v>4</v>
      </c>
      <c r="K8" s="12">
        <v>5</v>
      </c>
      <c r="L8" s="35">
        <v>6</v>
      </c>
      <c r="M8" s="35">
        <v>7</v>
      </c>
      <c r="N8" s="13">
        <v>8</v>
      </c>
      <c r="O8" s="13">
        <v>9</v>
      </c>
      <c r="P8" s="13">
        <v>10</v>
      </c>
      <c r="Q8" s="13">
        <v>11</v>
      </c>
      <c r="R8" s="13">
        <v>12</v>
      </c>
      <c r="S8" s="35">
        <v>13</v>
      </c>
      <c r="T8" s="35">
        <v>14</v>
      </c>
      <c r="U8" s="13">
        <v>15</v>
      </c>
      <c r="V8" s="13">
        <v>16</v>
      </c>
      <c r="W8" s="13">
        <v>17</v>
      </c>
      <c r="X8" s="13">
        <v>18</v>
      </c>
      <c r="Y8" s="13">
        <v>19</v>
      </c>
      <c r="Z8" s="35">
        <v>20</v>
      </c>
      <c r="AA8" s="35">
        <v>21</v>
      </c>
      <c r="AB8" s="13">
        <v>22</v>
      </c>
      <c r="AC8" s="13">
        <v>23</v>
      </c>
      <c r="AD8" s="13">
        <v>24</v>
      </c>
      <c r="AE8" s="13">
        <v>25</v>
      </c>
      <c r="AF8" s="13">
        <v>26</v>
      </c>
      <c r="AG8" s="35">
        <v>27</v>
      </c>
      <c r="AH8" s="35">
        <v>28</v>
      </c>
      <c r="AI8" s="35">
        <v>29</v>
      </c>
      <c r="AJ8" s="12">
        <v>30</v>
      </c>
      <c r="AK8" s="14">
        <v>31</v>
      </c>
      <c r="AL8" s="60" t="s">
        <v>16</v>
      </c>
      <c r="AM8" s="61"/>
      <c r="AN8" s="61"/>
      <c r="AO8" s="61"/>
      <c r="AP8" s="62">
        <f>COUNTIF(G10:AK10,"工")+COUNTIF(G10:AK10,"休")</f>
        <v>0</v>
      </c>
      <c r="AQ8" s="63"/>
      <c r="AR8" s="60" t="s">
        <v>16</v>
      </c>
      <c r="AS8" s="61"/>
      <c r="AT8" s="61"/>
      <c r="AU8" s="61"/>
      <c r="AV8" s="62">
        <f>COUNTIF(G10:AK10,"工")+COUNTIF(G10:AK10,"休")</f>
        <v>0</v>
      </c>
      <c r="AW8" s="63"/>
    </row>
    <row r="9" spans="1:49" ht="20.25" customHeight="1" x14ac:dyDescent="0.15">
      <c r="A9" s="83"/>
      <c r="B9" s="84"/>
      <c r="C9" s="85"/>
      <c r="D9" s="67" t="s">
        <v>6</v>
      </c>
      <c r="E9" s="68"/>
      <c r="F9" s="69"/>
      <c r="G9" s="15" t="s">
        <v>5</v>
      </c>
      <c r="H9" s="15" t="str">
        <f>IF(G9="月","火",IF(G9="火","水",IF(G9="水","木",IF(G9="木","金",IF(G9="金","土",IF(G9="土","日",IF(G9="日","月","")))))))</f>
        <v>火</v>
      </c>
      <c r="I9" s="15" t="str">
        <f t="shared" ref="I9:AK9" si="0">IF(H9="月","火",IF(H9="火","水",IF(H9="水","木",IF(H9="木","金",IF(H9="金","土",IF(H9="土","日",IF(H9="日","月","")))))))</f>
        <v>水</v>
      </c>
      <c r="J9" s="15" t="str">
        <f t="shared" si="0"/>
        <v>木</v>
      </c>
      <c r="K9" s="15" t="str">
        <f t="shared" si="0"/>
        <v>金</v>
      </c>
      <c r="L9" s="15" t="str">
        <f t="shared" si="0"/>
        <v>土</v>
      </c>
      <c r="M9" s="15" t="str">
        <f t="shared" si="0"/>
        <v>日</v>
      </c>
      <c r="N9" s="15" t="str">
        <f t="shared" si="0"/>
        <v>月</v>
      </c>
      <c r="O9" s="15" t="str">
        <f t="shared" si="0"/>
        <v>火</v>
      </c>
      <c r="P9" s="15" t="str">
        <f t="shared" si="0"/>
        <v>水</v>
      </c>
      <c r="Q9" s="15" t="str">
        <f t="shared" si="0"/>
        <v>木</v>
      </c>
      <c r="R9" s="15" t="str">
        <f t="shared" si="0"/>
        <v>金</v>
      </c>
      <c r="S9" s="15" t="str">
        <f t="shared" si="0"/>
        <v>土</v>
      </c>
      <c r="T9" s="15" t="str">
        <f t="shared" si="0"/>
        <v>日</v>
      </c>
      <c r="U9" s="15" t="str">
        <f t="shared" si="0"/>
        <v>月</v>
      </c>
      <c r="V9" s="15" t="str">
        <f t="shared" si="0"/>
        <v>火</v>
      </c>
      <c r="W9" s="15" t="str">
        <f t="shared" si="0"/>
        <v>水</v>
      </c>
      <c r="X9" s="15" t="str">
        <f t="shared" si="0"/>
        <v>木</v>
      </c>
      <c r="Y9" s="15" t="str">
        <f t="shared" si="0"/>
        <v>金</v>
      </c>
      <c r="Z9" s="15" t="str">
        <f t="shared" si="0"/>
        <v>土</v>
      </c>
      <c r="AA9" s="15" t="str">
        <f t="shared" si="0"/>
        <v>日</v>
      </c>
      <c r="AB9" s="15" t="str">
        <f t="shared" si="0"/>
        <v>月</v>
      </c>
      <c r="AC9" s="15" t="str">
        <f t="shared" si="0"/>
        <v>火</v>
      </c>
      <c r="AD9" s="15" t="str">
        <f t="shared" si="0"/>
        <v>水</v>
      </c>
      <c r="AE9" s="15" t="str">
        <f t="shared" si="0"/>
        <v>木</v>
      </c>
      <c r="AF9" s="15" t="str">
        <f t="shared" si="0"/>
        <v>金</v>
      </c>
      <c r="AG9" s="15" t="str">
        <f t="shared" si="0"/>
        <v>土</v>
      </c>
      <c r="AH9" s="15" t="str">
        <f t="shared" si="0"/>
        <v>日</v>
      </c>
      <c r="AI9" s="15" t="str">
        <f t="shared" si="0"/>
        <v>月</v>
      </c>
      <c r="AJ9" s="15" t="str">
        <f t="shared" si="0"/>
        <v>火</v>
      </c>
      <c r="AK9" s="15" t="str">
        <f t="shared" si="0"/>
        <v>水</v>
      </c>
      <c r="AL9" s="47" t="s">
        <v>10</v>
      </c>
      <c r="AM9" s="48"/>
      <c r="AN9" s="48"/>
      <c r="AO9" s="48"/>
      <c r="AP9" s="49">
        <f>COUNTIF(G10:AK10,"休")</f>
        <v>0</v>
      </c>
      <c r="AQ9" s="50"/>
      <c r="AR9" s="47" t="s">
        <v>10</v>
      </c>
      <c r="AS9" s="48"/>
      <c r="AT9" s="48"/>
      <c r="AU9" s="48"/>
      <c r="AV9" s="49">
        <f>COUNTIF(G11:AK11,"閉")+COUNTIF(G11:AK11,"天")</f>
        <v>0</v>
      </c>
      <c r="AW9" s="50"/>
    </row>
    <row r="10" spans="1:49" ht="20.25" customHeight="1" x14ac:dyDescent="0.15">
      <c r="A10" s="83"/>
      <c r="B10" s="84"/>
      <c r="C10" s="85"/>
      <c r="D10" s="67" t="s">
        <v>28</v>
      </c>
      <c r="E10" s="68"/>
      <c r="F10" s="69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7" t="s">
        <v>25</v>
      </c>
      <c r="AM10" s="48"/>
      <c r="AN10" s="48"/>
      <c r="AO10" s="48"/>
      <c r="AP10" s="51" t="e">
        <f>AP9/AP8</f>
        <v>#DIV/0!</v>
      </c>
      <c r="AQ10" s="52"/>
      <c r="AR10" s="47" t="s">
        <v>25</v>
      </c>
      <c r="AS10" s="48"/>
      <c r="AT10" s="48"/>
      <c r="AU10" s="48"/>
      <c r="AV10" s="51" t="e">
        <f>AV9/AV8</f>
        <v>#DIV/0!</v>
      </c>
      <c r="AW10" s="52"/>
    </row>
    <row r="11" spans="1:49" ht="20.25" customHeight="1" thickBot="1" x14ac:dyDescent="0.2">
      <c r="A11" s="86"/>
      <c r="B11" s="87"/>
      <c r="C11" s="88"/>
      <c r="D11" s="96" t="s">
        <v>29</v>
      </c>
      <c r="E11" s="97"/>
      <c r="F11" s="98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6"/>
      <c r="AL11" s="53" t="s">
        <v>43</v>
      </c>
      <c r="AM11" s="54"/>
      <c r="AN11" s="54"/>
      <c r="AO11" s="54"/>
      <c r="AP11" s="55">
        <f>COUNTIFS(G9:AK9,"土",G10:AK10,"工")+COUNTIFS(G9:AK9,"土",G10:AK10,"休")+COUNTIFS(G9:AK9,"日",G10:AK10,"工")+COUNTIFS(G9:AK9,"日",G10:AK10,"休")</f>
        <v>0</v>
      </c>
      <c r="AQ11" s="56"/>
      <c r="AR11" s="53" t="s">
        <v>43</v>
      </c>
      <c r="AS11" s="54"/>
      <c r="AT11" s="54"/>
      <c r="AU11" s="54"/>
      <c r="AV11" s="55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W11" s="56"/>
    </row>
    <row r="12" spans="1:49" ht="20.25" customHeight="1" x14ac:dyDescent="0.15">
      <c r="A12" s="80" t="s">
        <v>62</v>
      </c>
      <c r="B12" s="81"/>
      <c r="C12" s="82"/>
      <c r="D12" s="93" t="s">
        <v>9</v>
      </c>
      <c r="E12" s="94"/>
      <c r="F12" s="95"/>
      <c r="G12" s="12">
        <v>1</v>
      </c>
      <c r="H12" s="12">
        <v>2</v>
      </c>
      <c r="I12" s="12">
        <v>3</v>
      </c>
      <c r="J12" s="12">
        <v>4</v>
      </c>
      <c r="K12" s="12">
        <v>5</v>
      </c>
      <c r="L12" s="35">
        <v>6</v>
      </c>
      <c r="M12" s="35">
        <v>7</v>
      </c>
      <c r="N12" s="13">
        <v>8</v>
      </c>
      <c r="O12" s="13">
        <v>9</v>
      </c>
      <c r="P12" s="13">
        <v>10</v>
      </c>
      <c r="Q12" s="13">
        <v>11</v>
      </c>
      <c r="R12" s="13">
        <v>12</v>
      </c>
      <c r="S12" s="35">
        <v>13</v>
      </c>
      <c r="T12" s="35">
        <v>14</v>
      </c>
      <c r="U12" s="13">
        <v>15</v>
      </c>
      <c r="V12" s="13">
        <v>16</v>
      </c>
      <c r="W12" s="13">
        <v>17</v>
      </c>
      <c r="X12" s="13">
        <v>18</v>
      </c>
      <c r="Y12" s="13">
        <v>19</v>
      </c>
      <c r="Z12" s="35">
        <v>20</v>
      </c>
      <c r="AA12" s="35">
        <v>21</v>
      </c>
      <c r="AB12" s="13">
        <v>22</v>
      </c>
      <c r="AC12" s="13">
        <v>23</v>
      </c>
      <c r="AD12" s="13">
        <v>24</v>
      </c>
      <c r="AE12" s="13">
        <v>25</v>
      </c>
      <c r="AF12" s="13">
        <v>26</v>
      </c>
      <c r="AG12" s="35">
        <v>27</v>
      </c>
      <c r="AH12" s="35">
        <v>28</v>
      </c>
      <c r="AI12" s="35">
        <v>29</v>
      </c>
      <c r="AJ12" s="12">
        <v>30</v>
      </c>
      <c r="AK12" s="14">
        <v>31</v>
      </c>
      <c r="AL12" s="60" t="s">
        <v>16</v>
      </c>
      <c r="AM12" s="61"/>
      <c r="AN12" s="61"/>
      <c r="AO12" s="61"/>
      <c r="AP12" s="62">
        <f>COUNTIF(G14:AK14,"工")+COUNTIF(G14:AK14,"休")</f>
        <v>0</v>
      </c>
      <c r="AQ12" s="63"/>
      <c r="AR12" s="60" t="s">
        <v>16</v>
      </c>
      <c r="AS12" s="61"/>
      <c r="AT12" s="61"/>
      <c r="AU12" s="61"/>
      <c r="AV12" s="62">
        <f>COUNTIF(G14:AK14,"工")+COUNTIF(G14:AK14,"休")</f>
        <v>0</v>
      </c>
      <c r="AW12" s="63"/>
    </row>
    <row r="13" spans="1:49" ht="20.25" customHeight="1" x14ac:dyDescent="0.15">
      <c r="A13" s="83"/>
      <c r="B13" s="84"/>
      <c r="C13" s="85"/>
      <c r="D13" s="67" t="s">
        <v>6</v>
      </c>
      <c r="E13" s="68"/>
      <c r="F13" s="69"/>
      <c r="G13" s="15" t="s">
        <v>61</v>
      </c>
      <c r="H13" s="15" t="str">
        <f>IF(G13="月","火",IF(G13="火","水",IF(G13="水","木",IF(G13="木","金",IF(G13="金","土",IF(G13="土","日",IF(G13="日","月","")))))))</f>
        <v>金</v>
      </c>
      <c r="I13" s="15" t="str">
        <f t="shared" ref="I13:AK13" si="1">IF(H13="月","火",IF(H13="火","水",IF(H13="水","木",IF(H13="木","金",IF(H13="金","土",IF(H13="土","日",IF(H13="日","月","")))))))</f>
        <v>土</v>
      </c>
      <c r="J13" s="15" t="str">
        <f t="shared" si="1"/>
        <v>日</v>
      </c>
      <c r="K13" s="15" t="str">
        <f t="shared" si="1"/>
        <v>月</v>
      </c>
      <c r="L13" s="15" t="str">
        <f t="shared" si="1"/>
        <v>火</v>
      </c>
      <c r="M13" s="15" t="str">
        <f t="shared" si="1"/>
        <v>水</v>
      </c>
      <c r="N13" s="15" t="str">
        <f t="shared" si="1"/>
        <v>木</v>
      </c>
      <c r="O13" s="15" t="str">
        <f t="shared" si="1"/>
        <v>金</v>
      </c>
      <c r="P13" s="15" t="str">
        <f t="shared" si="1"/>
        <v>土</v>
      </c>
      <c r="Q13" s="15" t="str">
        <f t="shared" si="1"/>
        <v>日</v>
      </c>
      <c r="R13" s="15" t="str">
        <f t="shared" si="1"/>
        <v>月</v>
      </c>
      <c r="S13" s="15" t="str">
        <f t="shared" si="1"/>
        <v>火</v>
      </c>
      <c r="T13" s="15" t="str">
        <f t="shared" si="1"/>
        <v>水</v>
      </c>
      <c r="U13" s="15" t="str">
        <f t="shared" si="1"/>
        <v>木</v>
      </c>
      <c r="V13" s="15" t="str">
        <f t="shared" si="1"/>
        <v>金</v>
      </c>
      <c r="W13" s="15" t="str">
        <f t="shared" si="1"/>
        <v>土</v>
      </c>
      <c r="X13" s="15" t="str">
        <f t="shared" si="1"/>
        <v>日</v>
      </c>
      <c r="Y13" s="15" t="str">
        <f t="shared" si="1"/>
        <v>月</v>
      </c>
      <c r="Z13" s="15" t="str">
        <f t="shared" si="1"/>
        <v>火</v>
      </c>
      <c r="AA13" s="15" t="str">
        <f t="shared" si="1"/>
        <v>水</v>
      </c>
      <c r="AB13" s="15" t="str">
        <f t="shared" si="1"/>
        <v>木</v>
      </c>
      <c r="AC13" s="15" t="str">
        <f t="shared" si="1"/>
        <v>金</v>
      </c>
      <c r="AD13" s="15" t="str">
        <f t="shared" si="1"/>
        <v>土</v>
      </c>
      <c r="AE13" s="15" t="str">
        <f t="shared" si="1"/>
        <v>日</v>
      </c>
      <c r="AF13" s="15" t="str">
        <f t="shared" si="1"/>
        <v>月</v>
      </c>
      <c r="AG13" s="15" t="str">
        <f t="shared" si="1"/>
        <v>火</v>
      </c>
      <c r="AH13" s="15" t="str">
        <f t="shared" si="1"/>
        <v>水</v>
      </c>
      <c r="AI13" s="15" t="str">
        <f t="shared" si="1"/>
        <v>木</v>
      </c>
      <c r="AJ13" s="15" t="str">
        <f t="shared" si="1"/>
        <v>金</v>
      </c>
      <c r="AK13" s="15" t="str">
        <f t="shared" si="1"/>
        <v>土</v>
      </c>
      <c r="AL13" s="47" t="s">
        <v>10</v>
      </c>
      <c r="AM13" s="48"/>
      <c r="AN13" s="48"/>
      <c r="AO13" s="48"/>
      <c r="AP13" s="49">
        <f>COUNTIF(G14:AK14,"休")</f>
        <v>0</v>
      </c>
      <c r="AQ13" s="50"/>
      <c r="AR13" s="47" t="s">
        <v>10</v>
      </c>
      <c r="AS13" s="48"/>
      <c r="AT13" s="48"/>
      <c r="AU13" s="48"/>
      <c r="AV13" s="49">
        <f>COUNTIF(G15:AK15,"閉")+COUNTIF(G15:AK15,"天")</f>
        <v>0</v>
      </c>
      <c r="AW13" s="50"/>
    </row>
    <row r="14" spans="1:49" ht="20.25" customHeight="1" x14ac:dyDescent="0.15">
      <c r="A14" s="83"/>
      <c r="B14" s="84"/>
      <c r="C14" s="85"/>
      <c r="D14" s="67" t="s">
        <v>28</v>
      </c>
      <c r="E14" s="68"/>
      <c r="F14" s="69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47" t="s">
        <v>25</v>
      </c>
      <c r="AM14" s="48"/>
      <c r="AN14" s="48"/>
      <c r="AO14" s="48"/>
      <c r="AP14" s="51" t="e">
        <f>AP13/AP12</f>
        <v>#DIV/0!</v>
      </c>
      <c r="AQ14" s="52"/>
      <c r="AR14" s="47" t="s">
        <v>25</v>
      </c>
      <c r="AS14" s="48"/>
      <c r="AT14" s="48"/>
      <c r="AU14" s="48"/>
      <c r="AV14" s="51" t="e">
        <f>AV13/AV12</f>
        <v>#DIV/0!</v>
      </c>
      <c r="AW14" s="52"/>
    </row>
    <row r="15" spans="1:49" ht="20.25" customHeight="1" thickBot="1" x14ac:dyDescent="0.2">
      <c r="A15" s="86"/>
      <c r="B15" s="87"/>
      <c r="C15" s="88"/>
      <c r="D15" s="67" t="s">
        <v>29</v>
      </c>
      <c r="E15" s="68"/>
      <c r="F15" s="69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6"/>
      <c r="AL15" s="53" t="s">
        <v>43</v>
      </c>
      <c r="AM15" s="54"/>
      <c r="AN15" s="54"/>
      <c r="AO15" s="54"/>
      <c r="AP15" s="55">
        <f>COUNTIFS(G13:AK13,"土",G14:AK14,"工")+COUNTIFS(G13:AK13,"土",G14:AK14,"休")+COUNTIFS(G13:AK13,"日",G14:AK14,"工")+COUNTIFS(G13:AK13,"日",G14:AK14,"休")</f>
        <v>0</v>
      </c>
      <c r="AQ15" s="56"/>
      <c r="AR15" s="53" t="s">
        <v>43</v>
      </c>
      <c r="AS15" s="54"/>
      <c r="AT15" s="54"/>
      <c r="AU15" s="54"/>
      <c r="AV15" s="55">
        <f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W15" s="56"/>
    </row>
    <row r="16" spans="1:49" ht="20.25" customHeight="1" x14ac:dyDescent="0.15">
      <c r="A16" s="80" t="s">
        <v>62</v>
      </c>
      <c r="B16" s="81"/>
      <c r="C16" s="82"/>
      <c r="D16" s="93" t="s">
        <v>9</v>
      </c>
      <c r="E16" s="94"/>
      <c r="F16" s="95"/>
      <c r="G16" s="12">
        <v>1</v>
      </c>
      <c r="H16" s="12">
        <v>2</v>
      </c>
      <c r="I16" s="12">
        <v>3</v>
      </c>
      <c r="J16" s="12">
        <v>4</v>
      </c>
      <c r="K16" s="12">
        <v>5</v>
      </c>
      <c r="L16" s="35">
        <v>6</v>
      </c>
      <c r="M16" s="35">
        <v>7</v>
      </c>
      <c r="N16" s="13">
        <v>8</v>
      </c>
      <c r="O16" s="13">
        <v>9</v>
      </c>
      <c r="P16" s="13">
        <v>10</v>
      </c>
      <c r="Q16" s="13">
        <v>11</v>
      </c>
      <c r="R16" s="13">
        <v>12</v>
      </c>
      <c r="S16" s="35">
        <v>13</v>
      </c>
      <c r="T16" s="35">
        <v>14</v>
      </c>
      <c r="U16" s="13">
        <v>15</v>
      </c>
      <c r="V16" s="13">
        <v>16</v>
      </c>
      <c r="W16" s="13">
        <v>17</v>
      </c>
      <c r="X16" s="13">
        <v>18</v>
      </c>
      <c r="Y16" s="13">
        <v>19</v>
      </c>
      <c r="Z16" s="35">
        <v>20</v>
      </c>
      <c r="AA16" s="35">
        <v>21</v>
      </c>
      <c r="AB16" s="13">
        <v>22</v>
      </c>
      <c r="AC16" s="13">
        <v>23</v>
      </c>
      <c r="AD16" s="13">
        <v>24</v>
      </c>
      <c r="AE16" s="13">
        <v>25</v>
      </c>
      <c r="AF16" s="13">
        <v>26</v>
      </c>
      <c r="AG16" s="35">
        <v>27</v>
      </c>
      <c r="AH16" s="35">
        <v>28</v>
      </c>
      <c r="AI16" s="35">
        <v>29</v>
      </c>
      <c r="AJ16" s="12">
        <v>30</v>
      </c>
      <c r="AK16" s="14">
        <v>31</v>
      </c>
      <c r="AL16" s="60" t="s">
        <v>16</v>
      </c>
      <c r="AM16" s="61"/>
      <c r="AN16" s="61"/>
      <c r="AO16" s="61"/>
      <c r="AP16" s="62">
        <f>COUNTIF(G18:AK18,"工")+COUNTIF(G18:AK18,"休")</f>
        <v>0</v>
      </c>
      <c r="AQ16" s="63"/>
      <c r="AR16" s="60" t="s">
        <v>16</v>
      </c>
      <c r="AS16" s="61"/>
      <c r="AT16" s="61"/>
      <c r="AU16" s="61"/>
      <c r="AV16" s="62">
        <f>COUNTIF(G18:AK18,"工")+COUNTIF(G18:AK18,"休")</f>
        <v>0</v>
      </c>
      <c r="AW16" s="63"/>
    </row>
    <row r="17" spans="1:49" ht="20.25" customHeight="1" x14ac:dyDescent="0.15">
      <c r="A17" s="83"/>
      <c r="B17" s="84"/>
      <c r="C17" s="85"/>
      <c r="D17" s="67" t="s">
        <v>6</v>
      </c>
      <c r="E17" s="68"/>
      <c r="F17" s="69"/>
      <c r="G17" s="15" t="s">
        <v>4</v>
      </c>
      <c r="H17" s="15" t="str">
        <f>IF(G17="月","火",IF(G17="火","水",IF(G17="水","木",IF(G17="木","金",IF(G17="金","土",IF(G17="土","日",IF(G17="日","月","")))))))</f>
        <v>月</v>
      </c>
      <c r="I17" s="15" t="str">
        <f t="shared" ref="I17:AK17" si="2">IF(H17="月","火",IF(H17="火","水",IF(H17="水","木",IF(H17="木","金",IF(H17="金","土",IF(H17="土","日",IF(H17="日","月","")))))))</f>
        <v>火</v>
      </c>
      <c r="J17" s="15" t="str">
        <f t="shared" si="2"/>
        <v>水</v>
      </c>
      <c r="K17" s="15" t="str">
        <f t="shared" si="2"/>
        <v>木</v>
      </c>
      <c r="L17" s="15" t="str">
        <f t="shared" si="2"/>
        <v>金</v>
      </c>
      <c r="M17" s="15" t="str">
        <f t="shared" si="2"/>
        <v>土</v>
      </c>
      <c r="N17" s="15" t="str">
        <f t="shared" si="2"/>
        <v>日</v>
      </c>
      <c r="O17" s="15" t="str">
        <f t="shared" si="2"/>
        <v>月</v>
      </c>
      <c r="P17" s="15" t="str">
        <f t="shared" si="2"/>
        <v>火</v>
      </c>
      <c r="Q17" s="15" t="str">
        <f t="shared" si="2"/>
        <v>水</v>
      </c>
      <c r="R17" s="15" t="str">
        <f t="shared" si="2"/>
        <v>木</v>
      </c>
      <c r="S17" s="15" t="str">
        <f t="shared" si="2"/>
        <v>金</v>
      </c>
      <c r="T17" s="15" t="str">
        <f t="shared" si="2"/>
        <v>土</v>
      </c>
      <c r="U17" s="15" t="str">
        <f t="shared" si="2"/>
        <v>日</v>
      </c>
      <c r="V17" s="15" t="str">
        <f t="shared" si="2"/>
        <v>月</v>
      </c>
      <c r="W17" s="15" t="str">
        <f t="shared" si="2"/>
        <v>火</v>
      </c>
      <c r="X17" s="15" t="str">
        <f t="shared" si="2"/>
        <v>水</v>
      </c>
      <c r="Y17" s="15" t="str">
        <f t="shared" si="2"/>
        <v>木</v>
      </c>
      <c r="Z17" s="15" t="str">
        <f t="shared" si="2"/>
        <v>金</v>
      </c>
      <c r="AA17" s="15" t="str">
        <f t="shared" si="2"/>
        <v>土</v>
      </c>
      <c r="AB17" s="15" t="str">
        <f t="shared" si="2"/>
        <v>日</v>
      </c>
      <c r="AC17" s="15" t="str">
        <f t="shared" si="2"/>
        <v>月</v>
      </c>
      <c r="AD17" s="15" t="str">
        <f t="shared" si="2"/>
        <v>火</v>
      </c>
      <c r="AE17" s="15" t="str">
        <f t="shared" si="2"/>
        <v>水</v>
      </c>
      <c r="AF17" s="15" t="str">
        <f t="shared" si="2"/>
        <v>木</v>
      </c>
      <c r="AG17" s="15" t="str">
        <f t="shared" si="2"/>
        <v>金</v>
      </c>
      <c r="AH17" s="15" t="str">
        <f t="shared" si="2"/>
        <v>土</v>
      </c>
      <c r="AI17" s="15" t="str">
        <f t="shared" si="2"/>
        <v>日</v>
      </c>
      <c r="AJ17" s="15" t="str">
        <f t="shared" si="2"/>
        <v>月</v>
      </c>
      <c r="AK17" s="15" t="str">
        <f t="shared" si="2"/>
        <v>火</v>
      </c>
      <c r="AL17" s="47" t="s">
        <v>10</v>
      </c>
      <c r="AM17" s="48"/>
      <c r="AN17" s="48"/>
      <c r="AO17" s="48"/>
      <c r="AP17" s="49">
        <f>COUNTIF(G18:AK18,"休")</f>
        <v>0</v>
      </c>
      <c r="AQ17" s="50"/>
      <c r="AR17" s="47" t="s">
        <v>10</v>
      </c>
      <c r="AS17" s="48"/>
      <c r="AT17" s="48"/>
      <c r="AU17" s="48"/>
      <c r="AV17" s="49">
        <f>COUNTIF(G19:AK19,"閉")+COUNTIF(G19:AK19,"天")</f>
        <v>0</v>
      </c>
      <c r="AW17" s="50"/>
    </row>
    <row r="18" spans="1:49" ht="20.25" customHeight="1" x14ac:dyDescent="0.15">
      <c r="A18" s="83"/>
      <c r="B18" s="84"/>
      <c r="C18" s="85"/>
      <c r="D18" s="67" t="s">
        <v>28</v>
      </c>
      <c r="E18" s="68"/>
      <c r="F18" s="69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47" t="s">
        <v>25</v>
      </c>
      <c r="AM18" s="48"/>
      <c r="AN18" s="48"/>
      <c r="AO18" s="48"/>
      <c r="AP18" s="51" t="e">
        <f>AP17/AP16</f>
        <v>#DIV/0!</v>
      </c>
      <c r="AQ18" s="52"/>
      <c r="AR18" s="47" t="s">
        <v>25</v>
      </c>
      <c r="AS18" s="48"/>
      <c r="AT18" s="48"/>
      <c r="AU18" s="48"/>
      <c r="AV18" s="51" t="e">
        <f>AV17/AV16</f>
        <v>#DIV/0!</v>
      </c>
      <c r="AW18" s="52"/>
    </row>
    <row r="19" spans="1:49" ht="20.25" customHeight="1" thickBot="1" x14ac:dyDescent="0.2">
      <c r="A19" s="86"/>
      <c r="B19" s="87"/>
      <c r="C19" s="88"/>
      <c r="D19" s="96" t="s">
        <v>29</v>
      </c>
      <c r="E19" s="97"/>
      <c r="F19" s="98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6"/>
      <c r="AL19" s="53" t="s">
        <v>43</v>
      </c>
      <c r="AM19" s="54"/>
      <c r="AN19" s="54"/>
      <c r="AO19" s="54"/>
      <c r="AP19" s="55">
        <f>COUNTIFS(G17:AK17,"土",G18:AK18,"工")+COUNTIFS(G17:AK17,"土",G18:AK18,"休")+COUNTIFS(G17:AK17,"日",G18:AK18,"工")+COUNTIFS(G17:AK17,"日",G18:AK18,"休")</f>
        <v>0</v>
      </c>
      <c r="AQ19" s="56"/>
      <c r="AR19" s="53" t="s">
        <v>43</v>
      </c>
      <c r="AS19" s="54"/>
      <c r="AT19" s="54"/>
      <c r="AU19" s="54"/>
      <c r="AV19" s="55">
        <f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W19" s="56"/>
    </row>
    <row r="20" spans="1:49" ht="20.25" customHeight="1" x14ac:dyDescent="0.15">
      <c r="A20" s="80" t="s">
        <v>62</v>
      </c>
      <c r="B20" s="81"/>
      <c r="C20" s="82"/>
      <c r="D20" s="93" t="s">
        <v>9</v>
      </c>
      <c r="E20" s="94"/>
      <c r="F20" s="95"/>
      <c r="G20" s="12">
        <v>1</v>
      </c>
      <c r="H20" s="12">
        <v>2</v>
      </c>
      <c r="I20" s="12">
        <v>3</v>
      </c>
      <c r="J20" s="12">
        <v>4</v>
      </c>
      <c r="K20" s="12">
        <v>5</v>
      </c>
      <c r="L20" s="35">
        <v>6</v>
      </c>
      <c r="M20" s="35">
        <v>7</v>
      </c>
      <c r="N20" s="13">
        <v>8</v>
      </c>
      <c r="O20" s="13">
        <v>9</v>
      </c>
      <c r="P20" s="13">
        <v>10</v>
      </c>
      <c r="Q20" s="13">
        <v>11</v>
      </c>
      <c r="R20" s="13">
        <v>12</v>
      </c>
      <c r="S20" s="35">
        <v>13</v>
      </c>
      <c r="T20" s="35">
        <v>14</v>
      </c>
      <c r="U20" s="13">
        <v>15</v>
      </c>
      <c r="V20" s="13">
        <v>16</v>
      </c>
      <c r="W20" s="13">
        <v>17</v>
      </c>
      <c r="X20" s="13">
        <v>18</v>
      </c>
      <c r="Y20" s="13">
        <v>19</v>
      </c>
      <c r="Z20" s="35">
        <v>20</v>
      </c>
      <c r="AA20" s="35">
        <v>21</v>
      </c>
      <c r="AB20" s="13">
        <v>22</v>
      </c>
      <c r="AC20" s="13">
        <v>23</v>
      </c>
      <c r="AD20" s="13">
        <v>24</v>
      </c>
      <c r="AE20" s="13">
        <v>25</v>
      </c>
      <c r="AF20" s="13">
        <v>26</v>
      </c>
      <c r="AG20" s="35">
        <v>27</v>
      </c>
      <c r="AH20" s="35">
        <v>28</v>
      </c>
      <c r="AI20" s="35">
        <v>29</v>
      </c>
      <c r="AJ20" s="12">
        <v>30</v>
      </c>
      <c r="AK20" s="14">
        <v>31</v>
      </c>
      <c r="AL20" s="60" t="s">
        <v>16</v>
      </c>
      <c r="AM20" s="61"/>
      <c r="AN20" s="61"/>
      <c r="AO20" s="61"/>
      <c r="AP20" s="62">
        <f>COUNTIF(G22:AK22,"工")+COUNTIF(G22:AK22,"休")</f>
        <v>0</v>
      </c>
      <c r="AQ20" s="63"/>
      <c r="AR20" s="60" t="s">
        <v>16</v>
      </c>
      <c r="AS20" s="61"/>
      <c r="AT20" s="61"/>
      <c r="AU20" s="61"/>
      <c r="AV20" s="62">
        <f>COUNTIF(G22:AK22,"工")+COUNTIF(G22:AK22,"休")</f>
        <v>0</v>
      </c>
      <c r="AW20" s="63"/>
    </row>
    <row r="21" spans="1:49" ht="20.25" customHeight="1" x14ac:dyDescent="0.15">
      <c r="A21" s="83"/>
      <c r="B21" s="84"/>
      <c r="C21" s="85"/>
      <c r="D21" s="67" t="s">
        <v>6</v>
      </c>
      <c r="E21" s="68"/>
      <c r="F21" s="69"/>
      <c r="G21" s="15" t="s">
        <v>1</v>
      </c>
      <c r="H21" s="15" t="str">
        <f>IF(G21="月","火",IF(G21="火","水",IF(G21="水","木",IF(G21="木","金",IF(G21="金","土",IF(G21="土","日",IF(G21="日","月","")))))))</f>
        <v>木</v>
      </c>
      <c r="I21" s="15" t="str">
        <f t="shared" ref="I21:AK21" si="3">IF(H21="月","火",IF(H21="火","水",IF(H21="水","木",IF(H21="木","金",IF(H21="金","土",IF(H21="土","日",IF(H21="日","月","")))))))</f>
        <v>金</v>
      </c>
      <c r="J21" s="15" t="str">
        <f t="shared" si="3"/>
        <v>土</v>
      </c>
      <c r="K21" s="15" t="str">
        <f t="shared" si="3"/>
        <v>日</v>
      </c>
      <c r="L21" s="15" t="str">
        <f t="shared" si="3"/>
        <v>月</v>
      </c>
      <c r="M21" s="15" t="str">
        <f t="shared" si="3"/>
        <v>火</v>
      </c>
      <c r="N21" s="15" t="str">
        <f t="shared" si="3"/>
        <v>水</v>
      </c>
      <c r="O21" s="15" t="str">
        <f t="shared" si="3"/>
        <v>木</v>
      </c>
      <c r="P21" s="15" t="str">
        <f t="shared" si="3"/>
        <v>金</v>
      </c>
      <c r="Q21" s="15" t="str">
        <f t="shared" si="3"/>
        <v>土</v>
      </c>
      <c r="R21" s="15" t="str">
        <f t="shared" si="3"/>
        <v>日</v>
      </c>
      <c r="S21" s="15" t="str">
        <f t="shared" si="3"/>
        <v>月</v>
      </c>
      <c r="T21" s="15" t="str">
        <f t="shared" si="3"/>
        <v>火</v>
      </c>
      <c r="U21" s="15" t="str">
        <f t="shared" si="3"/>
        <v>水</v>
      </c>
      <c r="V21" s="15" t="str">
        <f t="shared" si="3"/>
        <v>木</v>
      </c>
      <c r="W21" s="15" t="str">
        <f t="shared" si="3"/>
        <v>金</v>
      </c>
      <c r="X21" s="15" t="str">
        <f t="shared" si="3"/>
        <v>土</v>
      </c>
      <c r="Y21" s="15" t="str">
        <f t="shared" si="3"/>
        <v>日</v>
      </c>
      <c r="Z21" s="15" t="str">
        <f t="shared" si="3"/>
        <v>月</v>
      </c>
      <c r="AA21" s="15" t="str">
        <f t="shared" si="3"/>
        <v>火</v>
      </c>
      <c r="AB21" s="15" t="str">
        <f t="shared" si="3"/>
        <v>水</v>
      </c>
      <c r="AC21" s="15" t="str">
        <f t="shared" si="3"/>
        <v>木</v>
      </c>
      <c r="AD21" s="15" t="str">
        <f t="shared" si="3"/>
        <v>金</v>
      </c>
      <c r="AE21" s="15" t="str">
        <f t="shared" si="3"/>
        <v>土</v>
      </c>
      <c r="AF21" s="15" t="str">
        <f t="shared" si="3"/>
        <v>日</v>
      </c>
      <c r="AG21" s="15" t="str">
        <f t="shared" si="3"/>
        <v>月</v>
      </c>
      <c r="AH21" s="15" t="str">
        <f t="shared" si="3"/>
        <v>火</v>
      </c>
      <c r="AI21" s="15" t="str">
        <f t="shared" si="3"/>
        <v>水</v>
      </c>
      <c r="AJ21" s="15" t="str">
        <f t="shared" si="3"/>
        <v>木</v>
      </c>
      <c r="AK21" s="15" t="str">
        <f t="shared" si="3"/>
        <v>金</v>
      </c>
      <c r="AL21" s="47" t="s">
        <v>10</v>
      </c>
      <c r="AM21" s="48"/>
      <c r="AN21" s="48"/>
      <c r="AO21" s="48"/>
      <c r="AP21" s="49">
        <f>COUNTIF(G22:AK22,"休")</f>
        <v>0</v>
      </c>
      <c r="AQ21" s="50"/>
      <c r="AR21" s="47" t="s">
        <v>10</v>
      </c>
      <c r="AS21" s="48"/>
      <c r="AT21" s="48"/>
      <c r="AU21" s="48"/>
      <c r="AV21" s="49">
        <f>COUNTIF(G23:AK23,"閉")+COUNTIF(G23:AK23,"天")</f>
        <v>0</v>
      </c>
      <c r="AW21" s="50"/>
    </row>
    <row r="22" spans="1:49" ht="20.25" customHeight="1" x14ac:dyDescent="0.15">
      <c r="A22" s="83"/>
      <c r="B22" s="84"/>
      <c r="C22" s="85"/>
      <c r="D22" s="67" t="s">
        <v>28</v>
      </c>
      <c r="E22" s="68"/>
      <c r="F22" s="69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47" t="s">
        <v>25</v>
      </c>
      <c r="AM22" s="48"/>
      <c r="AN22" s="48"/>
      <c r="AO22" s="48"/>
      <c r="AP22" s="51" t="e">
        <f>AP21/AP20</f>
        <v>#DIV/0!</v>
      </c>
      <c r="AQ22" s="52"/>
      <c r="AR22" s="47" t="s">
        <v>25</v>
      </c>
      <c r="AS22" s="48"/>
      <c r="AT22" s="48"/>
      <c r="AU22" s="48"/>
      <c r="AV22" s="51" t="e">
        <f>AV21/AV20</f>
        <v>#DIV/0!</v>
      </c>
      <c r="AW22" s="52"/>
    </row>
    <row r="23" spans="1:49" ht="20.25" customHeight="1" thickBot="1" x14ac:dyDescent="0.2">
      <c r="A23" s="86"/>
      <c r="B23" s="87"/>
      <c r="C23" s="88"/>
      <c r="D23" s="96" t="s">
        <v>29</v>
      </c>
      <c r="E23" s="97"/>
      <c r="F23" s="9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6"/>
      <c r="AL23" s="53" t="s">
        <v>43</v>
      </c>
      <c r="AM23" s="54"/>
      <c r="AN23" s="54"/>
      <c r="AO23" s="54"/>
      <c r="AP23" s="55">
        <f>COUNTIFS(G21:AK21,"土",G22:AK22,"工")+COUNTIFS(G21:AK21,"土",G22:AK22,"休")+COUNTIFS(G21:AK21,"日",G22:AK22,"工")+COUNTIFS(G21:AK21,"日",G22:AK22,"休")</f>
        <v>0</v>
      </c>
      <c r="AQ23" s="56"/>
      <c r="AR23" s="53" t="s">
        <v>43</v>
      </c>
      <c r="AS23" s="54"/>
      <c r="AT23" s="54"/>
      <c r="AU23" s="54"/>
      <c r="AV23" s="55">
        <f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W23" s="56"/>
    </row>
    <row r="24" spans="1:49" ht="20.25" customHeight="1" x14ac:dyDescent="0.15">
      <c r="A24" s="80" t="s">
        <v>62</v>
      </c>
      <c r="B24" s="81"/>
      <c r="C24" s="82"/>
      <c r="D24" s="93" t="s">
        <v>9</v>
      </c>
      <c r="E24" s="94"/>
      <c r="F24" s="95"/>
      <c r="G24" s="12">
        <v>1</v>
      </c>
      <c r="H24" s="12">
        <v>2</v>
      </c>
      <c r="I24" s="12">
        <v>3</v>
      </c>
      <c r="J24" s="12">
        <v>4</v>
      </c>
      <c r="K24" s="12">
        <v>5</v>
      </c>
      <c r="L24" s="35">
        <v>6</v>
      </c>
      <c r="M24" s="35">
        <v>7</v>
      </c>
      <c r="N24" s="13">
        <v>8</v>
      </c>
      <c r="O24" s="13">
        <v>9</v>
      </c>
      <c r="P24" s="13">
        <v>10</v>
      </c>
      <c r="Q24" s="13">
        <v>11</v>
      </c>
      <c r="R24" s="13">
        <v>12</v>
      </c>
      <c r="S24" s="35">
        <v>13</v>
      </c>
      <c r="T24" s="35">
        <v>14</v>
      </c>
      <c r="U24" s="13">
        <v>15</v>
      </c>
      <c r="V24" s="13">
        <v>16</v>
      </c>
      <c r="W24" s="13">
        <v>17</v>
      </c>
      <c r="X24" s="13">
        <v>18</v>
      </c>
      <c r="Y24" s="13">
        <v>19</v>
      </c>
      <c r="Z24" s="35">
        <v>20</v>
      </c>
      <c r="AA24" s="35">
        <v>21</v>
      </c>
      <c r="AB24" s="13">
        <v>22</v>
      </c>
      <c r="AC24" s="13">
        <v>23</v>
      </c>
      <c r="AD24" s="13">
        <v>24</v>
      </c>
      <c r="AE24" s="13">
        <v>25</v>
      </c>
      <c r="AF24" s="13">
        <v>26</v>
      </c>
      <c r="AG24" s="35">
        <v>27</v>
      </c>
      <c r="AH24" s="35">
        <v>28</v>
      </c>
      <c r="AI24" s="35">
        <v>29</v>
      </c>
      <c r="AJ24" s="12">
        <v>30</v>
      </c>
      <c r="AK24" s="14">
        <v>31</v>
      </c>
      <c r="AL24" s="60" t="s">
        <v>16</v>
      </c>
      <c r="AM24" s="61"/>
      <c r="AN24" s="61"/>
      <c r="AO24" s="61"/>
      <c r="AP24" s="62">
        <f>COUNTIF(G26:AK26,"工")+COUNTIF(G26:AK26,"休")</f>
        <v>0</v>
      </c>
      <c r="AQ24" s="63"/>
      <c r="AR24" s="60" t="s">
        <v>16</v>
      </c>
      <c r="AS24" s="61"/>
      <c r="AT24" s="61"/>
      <c r="AU24" s="61"/>
      <c r="AV24" s="62">
        <f>COUNTIF(G26:AK26,"工")+COUNTIF(G26:AK26,"休")</f>
        <v>0</v>
      </c>
      <c r="AW24" s="63"/>
    </row>
    <row r="25" spans="1:49" ht="20.25" customHeight="1" x14ac:dyDescent="0.15">
      <c r="A25" s="83"/>
      <c r="B25" s="84"/>
      <c r="C25" s="85"/>
      <c r="D25" s="67" t="s">
        <v>6</v>
      </c>
      <c r="E25" s="68"/>
      <c r="F25" s="69"/>
      <c r="G25" s="15" t="s">
        <v>3</v>
      </c>
      <c r="H25" s="15" t="str">
        <f>IF(G25="月","火",IF(G25="火","水",IF(G25="水","木",IF(G25="木","金",IF(G25="金","土",IF(G25="土","日",IF(G25="日","月","")))))))</f>
        <v>日</v>
      </c>
      <c r="I25" s="15" t="str">
        <f t="shared" ref="I25:AK25" si="4">IF(H25="月","火",IF(H25="火","水",IF(H25="水","木",IF(H25="木","金",IF(H25="金","土",IF(H25="土","日",IF(H25="日","月","")))))))</f>
        <v>月</v>
      </c>
      <c r="J25" s="15" t="str">
        <f t="shared" si="4"/>
        <v>火</v>
      </c>
      <c r="K25" s="15" t="str">
        <f t="shared" si="4"/>
        <v>水</v>
      </c>
      <c r="L25" s="15" t="str">
        <f t="shared" si="4"/>
        <v>木</v>
      </c>
      <c r="M25" s="15" t="str">
        <f t="shared" si="4"/>
        <v>金</v>
      </c>
      <c r="N25" s="15" t="str">
        <f t="shared" si="4"/>
        <v>土</v>
      </c>
      <c r="O25" s="15" t="str">
        <f t="shared" si="4"/>
        <v>日</v>
      </c>
      <c r="P25" s="15" t="str">
        <f t="shared" si="4"/>
        <v>月</v>
      </c>
      <c r="Q25" s="15" t="str">
        <f t="shared" si="4"/>
        <v>火</v>
      </c>
      <c r="R25" s="15" t="str">
        <f t="shared" si="4"/>
        <v>水</v>
      </c>
      <c r="S25" s="15" t="str">
        <f t="shared" si="4"/>
        <v>木</v>
      </c>
      <c r="T25" s="15" t="str">
        <f t="shared" si="4"/>
        <v>金</v>
      </c>
      <c r="U25" s="15" t="str">
        <f t="shared" si="4"/>
        <v>土</v>
      </c>
      <c r="V25" s="15" t="str">
        <f t="shared" si="4"/>
        <v>日</v>
      </c>
      <c r="W25" s="15" t="str">
        <f t="shared" si="4"/>
        <v>月</v>
      </c>
      <c r="X25" s="15" t="str">
        <f t="shared" si="4"/>
        <v>火</v>
      </c>
      <c r="Y25" s="15" t="str">
        <f t="shared" si="4"/>
        <v>水</v>
      </c>
      <c r="Z25" s="15" t="str">
        <f t="shared" si="4"/>
        <v>木</v>
      </c>
      <c r="AA25" s="15" t="str">
        <f t="shared" si="4"/>
        <v>金</v>
      </c>
      <c r="AB25" s="15" t="str">
        <f t="shared" si="4"/>
        <v>土</v>
      </c>
      <c r="AC25" s="15" t="str">
        <f t="shared" si="4"/>
        <v>日</v>
      </c>
      <c r="AD25" s="15" t="str">
        <f t="shared" si="4"/>
        <v>月</v>
      </c>
      <c r="AE25" s="15" t="str">
        <f t="shared" si="4"/>
        <v>火</v>
      </c>
      <c r="AF25" s="15" t="str">
        <f t="shared" si="4"/>
        <v>水</v>
      </c>
      <c r="AG25" s="15" t="str">
        <f t="shared" si="4"/>
        <v>木</v>
      </c>
      <c r="AH25" s="15" t="str">
        <f t="shared" si="4"/>
        <v>金</v>
      </c>
      <c r="AI25" s="15" t="str">
        <f t="shared" si="4"/>
        <v>土</v>
      </c>
      <c r="AJ25" s="15" t="str">
        <f t="shared" si="4"/>
        <v>日</v>
      </c>
      <c r="AK25" s="15" t="str">
        <f t="shared" si="4"/>
        <v>月</v>
      </c>
      <c r="AL25" s="47" t="s">
        <v>10</v>
      </c>
      <c r="AM25" s="48"/>
      <c r="AN25" s="48"/>
      <c r="AO25" s="48"/>
      <c r="AP25" s="49">
        <f>COUNTIF(G26:AK26,"休")</f>
        <v>0</v>
      </c>
      <c r="AQ25" s="50"/>
      <c r="AR25" s="47" t="s">
        <v>10</v>
      </c>
      <c r="AS25" s="48"/>
      <c r="AT25" s="48"/>
      <c r="AU25" s="48"/>
      <c r="AV25" s="49">
        <f>COUNTIF(G27:AK27,"閉")+COUNTIF(G27:AK27,"天")</f>
        <v>0</v>
      </c>
      <c r="AW25" s="50"/>
    </row>
    <row r="26" spans="1:49" ht="20.25" customHeight="1" x14ac:dyDescent="0.15">
      <c r="A26" s="83"/>
      <c r="B26" s="84"/>
      <c r="C26" s="85"/>
      <c r="D26" s="67" t="s">
        <v>28</v>
      </c>
      <c r="E26" s="68"/>
      <c r="F26" s="69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47" t="s">
        <v>25</v>
      </c>
      <c r="AM26" s="48"/>
      <c r="AN26" s="48"/>
      <c r="AO26" s="48"/>
      <c r="AP26" s="51" t="e">
        <f>AP25/AP24</f>
        <v>#DIV/0!</v>
      </c>
      <c r="AQ26" s="52"/>
      <c r="AR26" s="47" t="s">
        <v>25</v>
      </c>
      <c r="AS26" s="48"/>
      <c r="AT26" s="48"/>
      <c r="AU26" s="48"/>
      <c r="AV26" s="51" t="e">
        <f>AV25/AV24</f>
        <v>#DIV/0!</v>
      </c>
      <c r="AW26" s="52"/>
    </row>
    <row r="27" spans="1:49" ht="20.25" customHeight="1" thickBot="1" x14ac:dyDescent="0.2">
      <c r="A27" s="86"/>
      <c r="B27" s="87"/>
      <c r="C27" s="88"/>
      <c r="D27" s="96" t="s">
        <v>29</v>
      </c>
      <c r="E27" s="97"/>
      <c r="F27" s="98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6"/>
      <c r="AL27" s="53" t="s">
        <v>43</v>
      </c>
      <c r="AM27" s="54"/>
      <c r="AN27" s="54"/>
      <c r="AO27" s="54"/>
      <c r="AP27" s="55">
        <f>COUNTIFS(G25:AK25,"土",G26:AK26,"工")+COUNTIFS(G25:AK25,"土",G26:AK26,"休")+COUNTIFS(G25:AK25,"日",G26:AK26,"工")+COUNTIFS(G25:AK25,"日",G26:AK26,"休")</f>
        <v>0</v>
      </c>
      <c r="AQ27" s="56"/>
      <c r="AR27" s="53" t="s">
        <v>43</v>
      </c>
      <c r="AS27" s="54"/>
      <c r="AT27" s="54"/>
      <c r="AU27" s="54"/>
      <c r="AV27" s="55">
        <f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W27" s="56"/>
    </row>
    <row r="28" spans="1:49" ht="20.25" customHeight="1" x14ac:dyDescent="0.15">
      <c r="A28" s="80" t="s">
        <v>62</v>
      </c>
      <c r="B28" s="81"/>
      <c r="C28" s="82"/>
      <c r="D28" s="93" t="s">
        <v>9</v>
      </c>
      <c r="E28" s="94"/>
      <c r="F28" s="95"/>
      <c r="G28" s="12">
        <v>1</v>
      </c>
      <c r="H28" s="12">
        <v>2</v>
      </c>
      <c r="I28" s="12">
        <v>3</v>
      </c>
      <c r="J28" s="12">
        <v>4</v>
      </c>
      <c r="K28" s="12">
        <v>5</v>
      </c>
      <c r="L28" s="35">
        <v>6</v>
      </c>
      <c r="M28" s="35">
        <v>7</v>
      </c>
      <c r="N28" s="13">
        <v>8</v>
      </c>
      <c r="O28" s="13">
        <v>9</v>
      </c>
      <c r="P28" s="13">
        <v>10</v>
      </c>
      <c r="Q28" s="13">
        <v>11</v>
      </c>
      <c r="R28" s="13">
        <v>12</v>
      </c>
      <c r="S28" s="35">
        <v>13</v>
      </c>
      <c r="T28" s="35">
        <v>14</v>
      </c>
      <c r="U28" s="13">
        <v>15</v>
      </c>
      <c r="V28" s="13">
        <v>16</v>
      </c>
      <c r="W28" s="13">
        <v>17</v>
      </c>
      <c r="X28" s="13">
        <v>18</v>
      </c>
      <c r="Y28" s="13">
        <v>19</v>
      </c>
      <c r="Z28" s="35">
        <v>20</v>
      </c>
      <c r="AA28" s="35">
        <v>21</v>
      </c>
      <c r="AB28" s="13">
        <v>22</v>
      </c>
      <c r="AC28" s="13">
        <v>23</v>
      </c>
      <c r="AD28" s="13">
        <v>24</v>
      </c>
      <c r="AE28" s="13">
        <v>25</v>
      </c>
      <c r="AF28" s="13">
        <v>26</v>
      </c>
      <c r="AG28" s="35">
        <v>27</v>
      </c>
      <c r="AH28" s="35">
        <v>28</v>
      </c>
      <c r="AI28" s="35">
        <v>29</v>
      </c>
      <c r="AJ28" s="12">
        <v>30</v>
      </c>
      <c r="AK28" s="14">
        <v>31</v>
      </c>
      <c r="AL28" s="60" t="s">
        <v>16</v>
      </c>
      <c r="AM28" s="61"/>
      <c r="AN28" s="61"/>
      <c r="AO28" s="61"/>
      <c r="AP28" s="62">
        <f>COUNTIF(G30:AK30,"工")+COUNTIF(G30:AK30,"休")</f>
        <v>0</v>
      </c>
      <c r="AQ28" s="63"/>
      <c r="AR28" s="60" t="s">
        <v>16</v>
      </c>
      <c r="AS28" s="61"/>
      <c r="AT28" s="61"/>
      <c r="AU28" s="61"/>
      <c r="AV28" s="62">
        <f>COUNTIF(G30:AK30,"工")+COUNTIF(G30:AK30,"休")</f>
        <v>0</v>
      </c>
      <c r="AW28" s="63"/>
    </row>
    <row r="29" spans="1:49" ht="20.25" customHeight="1" x14ac:dyDescent="0.15">
      <c r="A29" s="83"/>
      <c r="B29" s="84"/>
      <c r="C29" s="85"/>
      <c r="D29" s="67" t="s">
        <v>6</v>
      </c>
      <c r="E29" s="68"/>
      <c r="F29" s="69"/>
      <c r="G29" s="15" t="s">
        <v>0</v>
      </c>
      <c r="H29" s="15" t="str">
        <f>IF(G29="月","火",IF(G29="火","水",IF(G29="水","木",IF(G29="木","金",IF(G29="金","土",IF(G29="土","日",IF(G29="日","月","")))))))</f>
        <v>水</v>
      </c>
      <c r="I29" s="15" t="str">
        <f t="shared" ref="I29:AK29" si="5">IF(H29="月","火",IF(H29="火","水",IF(H29="水","木",IF(H29="木","金",IF(H29="金","土",IF(H29="土","日",IF(H29="日","月","")))))))</f>
        <v>木</v>
      </c>
      <c r="J29" s="15" t="str">
        <f t="shared" si="5"/>
        <v>金</v>
      </c>
      <c r="K29" s="15" t="str">
        <f t="shared" si="5"/>
        <v>土</v>
      </c>
      <c r="L29" s="15" t="str">
        <f t="shared" si="5"/>
        <v>日</v>
      </c>
      <c r="M29" s="15" t="str">
        <f t="shared" si="5"/>
        <v>月</v>
      </c>
      <c r="N29" s="15" t="str">
        <f t="shared" si="5"/>
        <v>火</v>
      </c>
      <c r="O29" s="15" t="str">
        <f t="shared" si="5"/>
        <v>水</v>
      </c>
      <c r="P29" s="15" t="str">
        <f t="shared" si="5"/>
        <v>木</v>
      </c>
      <c r="Q29" s="15" t="str">
        <f t="shared" si="5"/>
        <v>金</v>
      </c>
      <c r="R29" s="15" t="str">
        <f t="shared" si="5"/>
        <v>土</v>
      </c>
      <c r="S29" s="15" t="str">
        <f t="shared" si="5"/>
        <v>日</v>
      </c>
      <c r="T29" s="15" t="str">
        <f t="shared" si="5"/>
        <v>月</v>
      </c>
      <c r="U29" s="15" t="str">
        <f t="shared" si="5"/>
        <v>火</v>
      </c>
      <c r="V29" s="15" t="str">
        <f t="shared" si="5"/>
        <v>水</v>
      </c>
      <c r="W29" s="15" t="str">
        <f t="shared" si="5"/>
        <v>木</v>
      </c>
      <c r="X29" s="15" t="str">
        <f t="shared" si="5"/>
        <v>金</v>
      </c>
      <c r="Y29" s="15" t="str">
        <f t="shared" si="5"/>
        <v>土</v>
      </c>
      <c r="Z29" s="15" t="str">
        <f t="shared" si="5"/>
        <v>日</v>
      </c>
      <c r="AA29" s="15" t="str">
        <f t="shared" si="5"/>
        <v>月</v>
      </c>
      <c r="AB29" s="15" t="str">
        <f t="shared" si="5"/>
        <v>火</v>
      </c>
      <c r="AC29" s="15" t="str">
        <f t="shared" si="5"/>
        <v>水</v>
      </c>
      <c r="AD29" s="15" t="str">
        <f t="shared" si="5"/>
        <v>木</v>
      </c>
      <c r="AE29" s="15" t="str">
        <f t="shared" si="5"/>
        <v>金</v>
      </c>
      <c r="AF29" s="15" t="str">
        <f t="shared" si="5"/>
        <v>土</v>
      </c>
      <c r="AG29" s="15" t="str">
        <f t="shared" si="5"/>
        <v>日</v>
      </c>
      <c r="AH29" s="15" t="str">
        <f t="shared" si="5"/>
        <v>月</v>
      </c>
      <c r="AI29" s="15" t="str">
        <f t="shared" si="5"/>
        <v>火</v>
      </c>
      <c r="AJ29" s="15" t="str">
        <f t="shared" si="5"/>
        <v>水</v>
      </c>
      <c r="AK29" s="15" t="str">
        <f t="shared" si="5"/>
        <v>木</v>
      </c>
      <c r="AL29" s="47" t="s">
        <v>10</v>
      </c>
      <c r="AM29" s="48"/>
      <c r="AN29" s="48"/>
      <c r="AO29" s="48"/>
      <c r="AP29" s="49">
        <f>COUNTIF(G30:AK30,"休")</f>
        <v>0</v>
      </c>
      <c r="AQ29" s="50"/>
      <c r="AR29" s="47" t="s">
        <v>10</v>
      </c>
      <c r="AS29" s="48"/>
      <c r="AT29" s="48"/>
      <c r="AU29" s="48"/>
      <c r="AV29" s="49">
        <f>COUNTIF(G31:AK31,"閉")+COUNTIF(G31:AK31,"天")</f>
        <v>0</v>
      </c>
      <c r="AW29" s="50"/>
    </row>
    <row r="30" spans="1:49" ht="20.25" customHeight="1" x14ac:dyDescent="0.15">
      <c r="A30" s="83"/>
      <c r="B30" s="84"/>
      <c r="C30" s="85"/>
      <c r="D30" s="67" t="s">
        <v>28</v>
      </c>
      <c r="E30" s="68"/>
      <c r="F30" s="69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47" t="s">
        <v>25</v>
      </c>
      <c r="AM30" s="48"/>
      <c r="AN30" s="48"/>
      <c r="AO30" s="48"/>
      <c r="AP30" s="51" t="e">
        <f>AP29/AP28</f>
        <v>#DIV/0!</v>
      </c>
      <c r="AQ30" s="52"/>
      <c r="AR30" s="47" t="s">
        <v>25</v>
      </c>
      <c r="AS30" s="48"/>
      <c r="AT30" s="48"/>
      <c r="AU30" s="48"/>
      <c r="AV30" s="51" t="e">
        <f>AV29/AV28</f>
        <v>#DIV/0!</v>
      </c>
      <c r="AW30" s="52"/>
    </row>
    <row r="31" spans="1:49" ht="20.25" customHeight="1" thickBot="1" x14ac:dyDescent="0.2">
      <c r="A31" s="86"/>
      <c r="B31" s="87"/>
      <c r="C31" s="88"/>
      <c r="D31" s="96" t="s">
        <v>29</v>
      </c>
      <c r="E31" s="97"/>
      <c r="F31" s="98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6"/>
      <c r="AL31" s="53" t="s">
        <v>43</v>
      </c>
      <c r="AM31" s="54"/>
      <c r="AN31" s="54"/>
      <c r="AO31" s="54"/>
      <c r="AP31" s="55">
        <f>COUNTIFS(G29:AK29,"土",G30:AK30,"工")+COUNTIFS(G29:AK29,"土",G30:AK30,"休")+COUNTIFS(G29:AK29,"日",G30:AK30,"工")+COUNTIFS(G29:AK29,"日",G30:AK30,"休")</f>
        <v>0</v>
      </c>
      <c r="AQ31" s="56"/>
      <c r="AR31" s="53" t="s">
        <v>43</v>
      </c>
      <c r="AS31" s="54"/>
      <c r="AT31" s="54"/>
      <c r="AU31" s="54"/>
      <c r="AV31" s="55">
        <f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W31" s="56"/>
    </row>
    <row r="32" spans="1:49" ht="20.25" customHeight="1" x14ac:dyDescent="0.15">
      <c r="A32" s="80" t="s">
        <v>62</v>
      </c>
      <c r="B32" s="81"/>
      <c r="C32" s="82"/>
      <c r="D32" s="93" t="s">
        <v>9</v>
      </c>
      <c r="E32" s="94"/>
      <c r="F32" s="95"/>
      <c r="G32" s="12">
        <v>1</v>
      </c>
      <c r="H32" s="12">
        <v>2</v>
      </c>
      <c r="I32" s="12">
        <v>3</v>
      </c>
      <c r="J32" s="12">
        <v>4</v>
      </c>
      <c r="K32" s="12">
        <v>5</v>
      </c>
      <c r="L32" s="35">
        <v>6</v>
      </c>
      <c r="M32" s="35">
        <v>7</v>
      </c>
      <c r="N32" s="13">
        <v>8</v>
      </c>
      <c r="O32" s="13">
        <v>9</v>
      </c>
      <c r="P32" s="13">
        <v>10</v>
      </c>
      <c r="Q32" s="13">
        <v>11</v>
      </c>
      <c r="R32" s="13">
        <v>12</v>
      </c>
      <c r="S32" s="35">
        <v>13</v>
      </c>
      <c r="T32" s="35">
        <v>14</v>
      </c>
      <c r="U32" s="13">
        <v>15</v>
      </c>
      <c r="V32" s="13">
        <v>16</v>
      </c>
      <c r="W32" s="13">
        <v>17</v>
      </c>
      <c r="X32" s="13">
        <v>18</v>
      </c>
      <c r="Y32" s="13">
        <v>19</v>
      </c>
      <c r="Z32" s="35">
        <v>20</v>
      </c>
      <c r="AA32" s="35">
        <v>21</v>
      </c>
      <c r="AB32" s="13">
        <v>22</v>
      </c>
      <c r="AC32" s="13">
        <v>23</v>
      </c>
      <c r="AD32" s="13">
        <v>24</v>
      </c>
      <c r="AE32" s="13">
        <v>25</v>
      </c>
      <c r="AF32" s="13">
        <v>26</v>
      </c>
      <c r="AG32" s="35">
        <v>27</v>
      </c>
      <c r="AH32" s="35">
        <v>28</v>
      </c>
      <c r="AI32" s="35">
        <v>29</v>
      </c>
      <c r="AJ32" s="12">
        <v>30</v>
      </c>
      <c r="AK32" s="14">
        <v>31</v>
      </c>
      <c r="AL32" s="60" t="s">
        <v>16</v>
      </c>
      <c r="AM32" s="61"/>
      <c r="AN32" s="61"/>
      <c r="AO32" s="61"/>
      <c r="AP32" s="62">
        <f>COUNTIF(G34:AK34,"工")+COUNTIF(G34:AK34,"休")</f>
        <v>0</v>
      </c>
      <c r="AQ32" s="63"/>
      <c r="AR32" s="60" t="s">
        <v>16</v>
      </c>
      <c r="AS32" s="61"/>
      <c r="AT32" s="61"/>
      <c r="AU32" s="61"/>
      <c r="AV32" s="62">
        <f>COUNTIF(G34:AK34,"工")+COUNTIF(G34:AK34,"休")</f>
        <v>0</v>
      </c>
      <c r="AW32" s="63"/>
    </row>
    <row r="33" spans="1:49" ht="20.25" customHeight="1" x14ac:dyDescent="0.15">
      <c r="A33" s="83"/>
      <c r="B33" s="84"/>
      <c r="C33" s="85"/>
      <c r="D33" s="67" t="s">
        <v>6</v>
      </c>
      <c r="E33" s="68"/>
      <c r="F33" s="69"/>
      <c r="G33" s="15" t="s">
        <v>2</v>
      </c>
      <c r="H33" s="15" t="str">
        <f>IF(G33="月","火",IF(G33="火","水",IF(G33="水","木",IF(G33="木","金",IF(G33="金","土",IF(G33="土","日",IF(G33="日","月","")))))))</f>
        <v>土</v>
      </c>
      <c r="I33" s="15" t="str">
        <f t="shared" ref="I33:AK33" si="6">IF(H33="月","火",IF(H33="火","水",IF(H33="水","木",IF(H33="木","金",IF(H33="金","土",IF(H33="土","日",IF(H33="日","月","")))))))</f>
        <v>日</v>
      </c>
      <c r="J33" s="15" t="str">
        <f t="shared" si="6"/>
        <v>月</v>
      </c>
      <c r="K33" s="15" t="str">
        <f t="shared" si="6"/>
        <v>火</v>
      </c>
      <c r="L33" s="15" t="str">
        <f t="shared" si="6"/>
        <v>水</v>
      </c>
      <c r="M33" s="15" t="str">
        <f t="shared" si="6"/>
        <v>木</v>
      </c>
      <c r="N33" s="15" t="str">
        <f t="shared" si="6"/>
        <v>金</v>
      </c>
      <c r="O33" s="15" t="str">
        <f t="shared" si="6"/>
        <v>土</v>
      </c>
      <c r="P33" s="15" t="str">
        <f t="shared" si="6"/>
        <v>日</v>
      </c>
      <c r="Q33" s="15" t="str">
        <f t="shared" si="6"/>
        <v>月</v>
      </c>
      <c r="R33" s="15" t="str">
        <f t="shared" si="6"/>
        <v>火</v>
      </c>
      <c r="S33" s="15" t="str">
        <f t="shared" si="6"/>
        <v>水</v>
      </c>
      <c r="T33" s="15" t="str">
        <f t="shared" si="6"/>
        <v>木</v>
      </c>
      <c r="U33" s="15" t="str">
        <f t="shared" si="6"/>
        <v>金</v>
      </c>
      <c r="V33" s="15" t="str">
        <f t="shared" si="6"/>
        <v>土</v>
      </c>
      <c r="W33" s="15" t="str">
        <f t="shared" si="6"/>
        <v>日</v>
      </c>
      <c r="X33" s="15" t="str">
        <f t="shared" si="6"/>
        <v>月</v>
      </c>
      <c r="Y33" s="15" t="str">
        <f t="shared" si="6"/>
        <v>火</v>
      </c>
      <c r="Z33" s="15" t="str">
        <f t="shared" si="6"/>
        <v>水</v>
      </c>
      <c r="AA33" s="15" t="str">
        <f t="shared" si="6"/>
        <v>木</v>
      </c>
      <c r="AB33" s="15" t="str">
        <f t="shared" si="6"/>
        <v>金</v>
      </c>
      <c r="AC33" s="15" t="str">
        <f t="shared" si="6"/>
        <v>土</v>
      </c>
      <c r="AD33" s="15" t="str">
        <f t="shared" si="6"/>
        <v>日</v>
      </c>
      <c r="AE33" s="15" t="str">
        <f t="shared" si="6"/>
        <v>月</v>
      </c>
      <c r="AF33" s="15" t="str">
        <f t="shared" si="6"/>
        <v>火</v>
      </c>
      <c r="AG33" s="15" t="str">
        <f t="shared" si="6"/>
        <v>水</v>
      </c>
      <c r="AH33" s="15" t="str">
        <f t="shared" si="6"/>
        <v>木</v>
      </c>
      <c r="AI33" s="15" t="str">
        <f t="shared" si="6"/>
        <v>金</v>
      </c>
      <c r="AJ33" s="15" t="str">
        <f t="shared" si="6"/>
        <v>土</v>
      </c>
      <c r="AK33" s="15" t="str">
        <f t="shared" si="6"/>
        <v>日</v>
      </c>
      <c r="AL33" s="47" t="s">
        <v>10</v>
      </c>
      <c r="AM33" s="48"/>
      <c r="AN33" s="48"/>
      <c r="AO33" s="48"/>
      <c r="AP33" s="49">
        <f>COUNTIF(G34:AK34,"休")</f>
        <v>0</v>
      </c>
      <c r="AQ33" s="50"/>
      <c r="AR33" s="47" t="s">
        <v>10</v>
      </c>
      <c r="AS33" s="48"/>
      <c r="AT33" s="48"/>
      <c r="AU33" s="48"/>
      <c r="AV33" s="49">
        <f>COUNTIF(G35:AK35,"閉")+COUNTIF(G35:AK35,"天")</f>
        <v>0</v>
      </c>
      <c r="AW33" s="50"/>
    </row>
    <row r="34" spans="1:49" ht="20.25" customHeight="1" x14ac:dyDescent="0.15">
      <c r="A34" s="83"/>
      <c r="B34" s="84"/>
      <c r="C34" s="85"/>
      <c r="D34" s="67" t="s">
        <v>28</v>
      </c>
      <c r="E34" s="68"/>
      <c r="F34" s="69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47" t="s">
        <v>25</v>
      </c>
      <c r="AM34" s="48"/>
      <c r="AN34" s="48"/>
      <c r="AO34" s="48"/>
      <c r="AP34" s="51" t="e">
        <f>AP33/AP32</f>
        <v>#DIV/0!</v>
      </c>
      <c r="AQ34" s="52"/>
      <c r="AR34" s="47" t="s">
        <v>25</v>
      </c>
      <c r="AS34" s="48"/>
      <c r="AT34" s="48"/>
      <c r="AU34" s="48"/>
      <c r="AV34" s="51" t="e">
        <f>AV33/AV32</f>
        <v>#DIV/0!</v>
      </c>
      <c r="AW34" s="52"/>
    </row>
    <row r="35" spans="1:49" ht="20.25" customHeight="1" thickBot="1" x14ac:dyDescent="0.2">
      <c r="A35" s="86"/>
      <c r="B35" s="87"/>
      <c r="C35" s="88"/>
      <c r="D35" s="96" t="s">
        <v>29</v>
      </c>
      <c r="E35" s="97"/>
      <c r="F35" s="98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6"/>
      <c r="AL35" s="53" t="s">
        <v>43</v>
      </c>
      <c r="AM35" s="54"/>
      <c r="AN35" s="54"/>
      <c r="AO35" s="54"/>
      <c r="AP35" s="55">
        <f>COUNTIFS(G33:AK33,"土",G34:AK34,"工")+COUNTIFS(G33:AK33,"土",G34:AK34,"休")+COUNTIFS(G33:AK33,"日",G34:AK34,"工")+COUNTIFS(G33:AK33,"日",G34:AK34,"休")</f>
        <v>0</v>
      </c>
      <c r="AQ35" s="56"/>
      <c r="AR35" s="53" t="s">
        <v>43</v>
      </c>
      <c r="AS35" s="54"/>
      <c r="AT35" s="54"/>
      <c r="AU35" s="54"/>
      <c r="AV35" s="55">
        <f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W35" s="56"/>
    </row>
    <row r="36" spans="1:49" ht="20.25" customHeight="1" x14ac:dyDescent="0.15">
      <c r="A36" s="80" t="s">
        <v>62</v>
      </c>
      <c r="B36" s="81"/>
      <c r="C36" s="82"/>
      <c r="D36" s="93" t="s">
        <v>9</v>
      </c>
      <c r="E36" s="94"/>
      <c r="F36" s="95"/>
      <c r="G36" s="12">
        <v>1</v>
      </c>
      <c r="H36" s="12">
        <v>2</v>
      </c>
      <c r="I36" s="12">
        <v>3</v>
      </c>
      <c r="J36" s="12">
        <v>4</v>
      </c>
      <c r="K36" s="12">
        <v>5</v>
      </c>
      <c r="L36" s="35">
        <v>6</v>
      </c>
      <c r="M36" s="35">
        <v>7</v>
      </c>
      <c r="N36" s="13">
        <v>8</v>
      </c>
      <c r="O36" s="13">
        <v>9</v>
      </c>
      <c r="P36" s="13">
        <v>10</v>
      </c>
      <c r="Q36" s="13">
        <v>11</v>
      </c>
      <c r="R36" s="13">
        <v>12</v>
      </c>
      <c r="S36" s="35">
        <v>13</v>
      </c>
      <c r="T36" s="35">
        <v>14</v>
      </c>
      <c r="U36" s="13">
        <v>15</v>
      </c>
      <c r="V36" s="13">
        <v>16</v>
      </c>
      <c r="W36" s="13">
        <v>17</v>
      </c>
      <c r="X36" s="13">
        <v>18</v>
      </c>
      <c r="Y36" s="13">
        <v>19</v>
      </c>
      <c r="Z36" s="35">
        <v>20</v>
      </c>
      <c r="AA36" s="35">
        <v>21</v>
      </c>
      <c r="AB36" s="13">
        <v>22</v>
      </c>
      <c r="AC36" s="13">
        <v>23</v>
      </c>
      <c r="AD36" s="13">
        <v>24</v>
      </c>
      <c r="AE36" s="13">
        <v>25</v>
      </c>
      <c r="AF36" s="13">
        <v>26</v>
      </c>
      <c r="AG36" s="35">
        <v>27</v>
      </c>
      <c r="AH36" s="35">
        <v>28</v>
      </c>
      <c r="AI36" s="35">
        <v>29</v>
      </c>
      <c r="AJ36" s="12">
        <v>30</v>
      </c>
      <c r="AK36" s="14">
        <v>31</v>
      </c>
      <c r="AL36" s="60" t="s">
        <v>16</v>
      </c>
      <c r="AM36" s="61"/>
      <c r="AN36" s="61"/>
      <c r="AO36" s="61"/>
      <c r="AP36" s="62">
        <f>COUNTIF(G38:AK38,"工")+COUNTIF(G38:AK38,"休")</f>
        <v>0</v>
      </c>
      <c r="AQ36" s="63"/>
      <c r="AR36" s="60" t="s">
        <v>16</v>
      </c>
      <c r="AS36" s="61"/>
      <c r="AT36" s="61"/>
      <c r="AU36" s="61"/>
      <c r="AV36" s="62">
        <f>COUNTIF(G38:AK38,"工")+COUNTIF(G38:AK38,"休")</f>
        <v>0</v>
      </c>
      <c r="AW36" s="63"/>
    </row>
    <row r="37" spans="1:49" ht="20.25" customHeight="1" x14ac:dyDescent="0.15">
      <c r="A37" s="83"/>
      <c r="B37" s="84"/>
      <c r="C37" s="85"/>
      <c r="D37" s="67" t="s">
        <v>6</v>
      </c>
      <c r="E37" s="68"/>
      <c r="F37" s="69"/>
      <c r="G37" s="15" t="s">
        <v>5</v>
      </c>
      <c r="H37" s="15" t="str">
        <f>IF(G37="月","火",IF(G37="火","水",IF(G37="水","木",IF(G37="木","金",IF(G37="金","土",IF(G37="土","日",IF(G37="日","月","")))))))</f>
        <v>火</v>
      </c>
      <c r="I37" s="15" t="str">
        <f t="shared" ref="I37:AK37" si="7">IF(H37="月","火",IF(H37="火","水",IF(H37="水","木",IF(H37="木","金",IF(H37="金","土",IF(H37="土","日",IF(H37="日","月","")))))))</f>
        <v>水</v>
      </c>
      <c r="J37" s="15" t="str">
        <f t="shared" si="7"/>
        <v>木</v>
      </c>
      <c r="K37" s="15" t="str">
        <f t="shared" si="7"/>
        <v>金</v>
      </c>
      <c r="L37" s="15" t="str">
        <f t="shared" si="7"/>
        <v>土</v>
      </c>
      <c r="M37" s="15" t="str">
        <f t="shared" si="7"/>
        <v>日</v>
      </c>
      <c r="N37" s="15" t="str">
        <f t="shared" si="7"/>
        <v>月</v>
      </c>
      <c r="O37" s="15" t="str">
        <f t="shared" si="7"/>
        <v>火</v>
      </c>
      <c r="P37" s="15" t="str">
        <f t="shared" si="7"/>
        <v>水</v>
      </c>
      <c r="Q37" s="15" t="str">
        <f t="shared" si="7"/>
        <v>木</v>
      </c>
      <c r="R37" s="15" t="str">
        <f t="shared" si="7"/>
        <v>金</v>
      </c>
      <c r="S37" s="15" t="str">
        <f t="shared" si="7"/>
        <v>土</v>
      </c>
      <c r="T37" s="15" t="str">
        <f t="shared" si="7"/>
        <v>日</v>
      </c>
      <c r="U37" s="15" t="str">
        <f t="shared" si="7"/>
        <v>月</v>
      </c>
      <c r="V37" s="15" t="str">
        <f t="shared" si="7"/>
        <v>火</v>
      </c>
      <c r="W37" s="15" t="str">
        <f t="shared" si="7"/>
        <v>水</v>
      </c>
      <c r="X37" s="15" t="str">
        <f t="shared" si="7"/>
        <v>木</v>
      </c>
      <c r="Y37" s="15" t="str">
        <f t="shared" si="7"/>
        <v>金</v>
      </c>
      <c r="Z37" s="15" t="str">
        <f t="shared" si="7"/>
        <v>土</v>
      </c>
      <c r="AA37" s="15" t="str">
        <f t="shared" si="7"/>
        <v>日</v>
      </c>
      <c r="AB37" s="15" t="str">
        <f t="shared" si="7"/>
        <v>月</v>
      </c>
      <c r="AC37" s="15" t="str">
        <f t="shared" si="7"/>
        <v>火</v>
      </c>
      <c r="AD37" s="15" t="str">
        <f t="shared" si="7"/>
        <v>水</v>
      </c>
      <c r="AE37" s="15" t="str">
        <f t="shared" si="7"/>
        <v>木</v>
      </c>
      <c r="AF37" s="15" t="str">
        <f t="shared" si="7"/>
        <v>金</v>
      </c>
      <c r="AG37" s="15" t="str">
        <f t="shared" si="7"/>
        <v>土</v>
      </c>
      <c r="AH37" s="15" t="str">
        <f t="shared" si="7"/>
        <v>日</v>
      </c>
      <c r="AI37" s="15" t="str">
        <f t="shared" si="7"/>
        <v>月</v>
      </c>
      <c r="AJ37" s="15" t="str">
        <f t="shared" si="7"/>
        <v>火</v>
      </c>
      <c r="AK37" s="15" t="str">
        <f t="shared" si="7"/>
        <v>水</v>
      </c>
      <c r="AL37" s="47" t="s">
        <v>10</v>
      </c>
      <c r="AM37" s="48"/>
      <c r="AN37" s="48"/>
      <c r="AO37" s="48"/>
      <c r="AP37" s="49">
        <f>COUNTIF(G38:AK38,"休")</f>
        <v>0</v>
      </c>
      <c r="AQ37" s="50"/>
      <c r="AR37" s="47" t="s">
        <v>10</v>
      </c>
      <c r="AS37" s="48"/>
      <c r="AT37" s="48"/>
      <c r="AU37" s="48"/>
      <c r="AV37" s="49">
        <f>COUNTIF(G39:AK39,"閉")+COUNTIF(G39:AK39,"天")</f>
        <v>0</v>
      </c>
      <c r="AW37" s="50"/>
    </row>
    <row r="38" spans="1:49" ht="20.25" customHeight="1" x14ac:dyDescent="0.15">
      <c r="A38" s="83"/>
      <c r="B38" s="84"/>
      <c r="C38" s="85"/>
      <c r="D38" s="67" t="s">
        <v>28</v>
      </c>
      <c r="E38" s="68"/>
      <c r="F38" s="69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47" t="s">
        <v>25</v>
      </c>
      <c r="AM38" s="48"/>
      <c r="AN38" s="48"/>
      <c r="AO38" s="48"/>
      <c r="AP38" s="51" t="e">
        <f>AP37/AP36</f>
        <v>#DIV/0!</v>
      </c>
      <c r="AQ38" s="52"/>
      <c r="AR38" s="47" t="s">
        <v>25</v>
      </c>
      <c r="AS38" s="48"/>
      <c r="AT38" s="48"/>
      <c r="AU38" s="48"/>
      <c r="AV38" s="51" t="e">
        <f>AV37/AV36</f>
        <v>#DIV/0!</v>
      </c>
      <c r="AW38" s="52"/>
    </row>
    <row r="39" spans="1:49" ht="20.25" customHeight="1" thickBot="1" x14ac:dyDescent="0.2">
      <c r="A39" s="86"/>
      <c r="B39" s="87"/>
      <c r="C39" s="88"/>
      <c r="D39" s="96" t="s">
        <v>29</v>
      </c>
      <c r="E39" s="97"/>
      <c r="F39" s="98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6"/>
      <c r="AL39" s="53" t="s">
        <v>43</v>
      </c>
      <c r="AM39" s="54"/>
      <c r="AN39" s="54"/>
      <c r="AO39" s="54"/>
      <c r="AP39" s="55">
        <f>COUNTIFS(G37:AK37,"土",G38:AK38,"工")+COUNTIFS(G37:AK37,"土",G38:AK38,"休")+COUNTIFS(G37:AK37,"日",G38:AK38,"工")+COUNTIFS(G37:AK37,"日",G38:AK38,"休")</f>
        <v>0</v>
      </c>
      <c r="AQ39" s="56"/>
      <c r="AR39" s="53" t="s">
        <v>43</v>
      </c>
      <c r="AS39" s="54"/>
      <c r="AT39" s="54"/>
      <c r="AU39" s="54"/>
      <c r="AV39" s="55">
        <f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W39" s="56"/>
    </row>
    <row r="40" spans="1:49" ht="20.25" customHeight="1" x14ac:dyDescent="0.15">
      <c r="A40" s="80" t="s">
        <v>62</v>
      </c>
      <c r="B40" s="81"/>
      <c r="C40" s="82"/>
      <c r="D40" s="93" t="s">
        <v>9</v>
      </c>
      <c r="E40" s="94"/>
      <c r="F40" s="95"/>
      <c r="G40" s="12">
        <v>1</v>
      </c>
      <c r="H40" s="12">
        <v>2</v>
      </c>
      <c r="I40" s="12">
        <v>3</v>
      </c>
      <c r="J40" s="12">
        <v>4</v>
      </c>
      <c r="K40" s="12">
        <v>5</v>
      </c>
      <c r="L40" s="35">
        <v>6</v>
      </c>
      <c r="M40" s="35">
        <v>7</v>
      </c>
      <c r="N40" s="13">
        <v>8</v>
      </c>
      <c r="O40" s="13">
        <v>9</v>
      </c>
      <c r="P40" s="13">
        <v>10</v>
      </c>
      <c r="Q40" s="13">
        <v>11</v>
      </c>
      <c r="R40" s="13">
        <v>12</v>
      </c>
      <c r="S40" s="35">
        <v>13</v>
      </c>
      <c r="T40" s="35">
        <v>14</v>
      </c>
      <c r="U40" s="13">
        <v>15</v>
      </c>
      <c r="V40" s="13">
        <v>16</v>
      </c>
      <c r="W40" s="13">
        <v>17</v>
      </c>
      <c r="X40" s="13">
        <v>18</v>
      </c>
      <c r="Y40" s="13">
        <v>19</v>
      </c>
      <c r="Z40" s="35">
        <v>20</v>
      </c>
      <c r="AA40" s="35">
        <v>21</v>
      </c>
      <c r="AB40" s="13">
        <v>22</v>
      </c>
      <c r="AC40" s="13">
        <v>23</v>
      </c>
      <c r="AD40" s="13">
        <v>24</v>
      </c>
      <c r="AE40" s="13">
        <v>25</v>
      </c>
      <c r="AF40" s="13">
        <v>26</v>
      </c>
      <c r="AG40" s="35">
        <v>27</v>
      </c>
      <c r="AH40" s="35">
        <v>28</v>
      </c>
      <c r="AI40" s="35">
        <v>29</v>
      </c>
      <c r="AJ40" s="12">
        <v>30</v>
      </c>
      <c r="AK40" s="14">
        <v>31</v>
      </c>
      <c r="AL40" s="60" t="s">
        <v>16</v>
      </c>
      <c r="AM40" s="61"/>
      <c r="AN40" s="61"/>
      <c r="AO40" s="61"/>
      <c r="AP40" s="62">
        <f>COUNTIF(G42:AK42,"工")+COUNTIF(G42:AK42,"休")</f>
        <v>0</v>
      </c>
      <c r="AQ40" s="63"/>
      <c r="AR40" s="60" t="s">
        <v>16</v>
      </c>
      <c r="AS40" s="61"/>
      <c r="AT40" s="61"/>
      <c r="AU40" s="61"/>
      <c r="AV40" s="62">
        <f>COUNTIF(G42:AK42,"工")+COUNTIF(G42:AK42,"休")</f>
        <v>0</v>
      </c>
      <c r="AW40" s="63"/>
    </row>
    <row r="41" spans="1:49" ht="20.25" customHeight="1" x14ac:dyDescent="0.15">
      <c r="A41" s="83"/>
      <c r="B41" s="84"/>
      <c r="C41" s="85"/>
      <c r="D41" s="67" t="s">
        <v>6</v>
      </c>
      <c r="E41" s="68"/>
      <c r="F41" s="69"/>
      <c r="G41" s="15" t="s">
        <v>61</v>
      </c>
      <c r="H41" s="15" t="str">
        <f>IF(G41="月","火",IF(G41="火","水",IF(G41="水","木",IF(G41="木","金",IF(G41="金","土",IF(G41="土","日",IF(G41="日","月","")))))))</f>
        <v>金</v>
      </c>
      <c r="I41" s="15" t="str">
        <f t="shared" ref="I41:AK41" si="8">IF(H41="月","火",IF(H41="火","水",IF(H41="水","木",IF(H41="木","金",IF(H41="金","土",IF(H41="土","日",IF(H41="日","月","")))))))</f>
        <v>土</v>
      </c>
      <c r="J41" s="15" t="str">
        <f t="shared" si="8"/>
        <v>日</v>
      </c>
      <c r="K41" s="15" t="str">
        <f t="shared" si="8"/>
        <v>月</v>
      </c>
      <c r="L41" s="15" t="str">
        <f t="shared" si="8"/>
        <v>火</v>
      </c>
      <c r="M41" s="15" t="str">
        <f t="shared" si="8"/>
        <v>水</v>
      </c>
      <c r="N41" s="15" t="str">
        <f t="shared" si="8"/>
        <v>木</v>
      </c>
      <c r="O41" s="15" t="str">
        <f t="shared" si="8"/>
        <v>金</v>
      </c>
      <c r="P41" s="15" t="str">
        <f t="shared" si="8"/>
        <v>土</v>
      </c>
      <c r="Q41" s="15" t="str">
        <f t="shared" si="8"/>
        <v>日</v>
      </c>
      <c r="R41" s="15" t="str">
        <f t="shared" si="8"/>
        <v>月</v>
      </c>
      <c r="S41" s="15" t="str">
        <f t="shared" si="8"/>
        <v>火</v>
      </c>
      <c r="T41" s="15" t="str">
        <f t="shared" si="8"/>
        <v>水</v>
      </c>
      <c r="U41" s="15" t="str">
        <f t="shared" si="8"/>
        <v>木</v>
      </c>
      <c r="V41" s="15" t="str">
        <f t="shared" si="8"/>
        <v>金</v>
      </c>
      <c r="W41" s="15" t="str">
        <f t="shared" si="8"/>
        <v>土</v>
      </c>
      <c r="X41" s="15" t="str">
        <f t="shared" si="8"/>
        <v>日</v>
      </c>
      <c r="Y41" s="15" t="str">
        <f t="shared" si="8"/>
        <v>月</v>
      </c>
      <c r="Z41" s="15" t="str">
        <f t="shared" si="8"/>
        <v>火</v>
      </c>
      <c r="AA41" s="15" t="str">
        <f t="shared" si="8"/>
        <v>水</v>
      </c>
      <c r="AB41" s="15" t="str">
        <f t="shared" si="8"/>
        <v>木</v>
      </c>
      <c r="AC41" s="15" t="str">
        <f t="shared" si="8"/>
        <v>金</v>
      </c>
      <c r="AD41" s="15" t="str">
        <f t="shared" si="8"/>
        <v>土</v>
      </c>
      <c r="AE41" s="15" t="str">
        <f t="shared" si="8"/>
        <v>日</v>
      </c>
      <c r="AF41" s="15" t="str">
        <f t="shared" si="8"/>
        <v>月</v>
      </c>
      <c r="AG41" s="15" t="str">
        <f t="shared" si="8"/>
        <v>火</v>
      </c>
      <c r="AH41" s="15" t="str">
        <f t="shared" si="8"/>
        <v>水</v>
      </c>
      <c r="AI41" s="15" t="str">
        <f t="shared" si="8"/>
        <v>木</v>
      </c>
      <c r="AJ41" s="15" t="str">
        <f t="shared" si="8"/>
        <v>金</v>
      </c>
      <c r="AK41" s="15" t="str">
        <f t="shared" si="8"/>
        <v>土</v>
      </c>
      <c r="AL41" s="47" t="s">
        <v>10</v>
      </c>
      <c r="AM41" s="48"/>
      <c r="AN41" s="48"/>
      <c r="AO41" s="48"/>
      <c r="AP41" s="49">
        <f>COUNTIF(G42:AK42,"休")</f>
        <v>0</v>
      </c>
      <c r="AQ41" s="50"/>
      <c r="AR41" s="47" t="s">
        <v>10</v>
      </c>
      <c r="AS41" s="48"/>
      <c r="AT41" s="48"/>
      <c r="AU41" s="48"/>
      <c r="AV41" s="49">
        <f>COUNTIF(G43:AK43,"閉")+COUNTIF(G43:AK43,"天")</f>
        <v>0</v>
      </c>
      <c r="AW41" s="50"/>
    </row>
    <row r="42" spans="1:49" ht="20.25" customHeight="1" x14ac:dyDescent="0.15">
      <c r="A42" s="83"/>
      <c r="B42" s="84"/>
      <c r="C42" s="85"/>
      <c r="D42" s="67" t="s">
        <v>28</v>
      </c>
      <c r="E42" s="68"/>
      <c r="F42" s="69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47" t="s">
        <v>25</v>
      </c>
      <c r="AM42" s="48"/>
      <c r="AN42" s="48"/>
      <c r="AO42" s="48"/>
      <c r="AP42" s="51" t="e">
        <f>AP41/AP40</f>
        <v>#DIV/0!</v>
      </c>
      <c r="AQ42" s="52"/>
      <c r="AR42" s="47" t="s">
        <v>25</v>
      </c>
      <c r="AS42" s="48"/>
      <c r="AT42" s="48"/>
      <c r="AU42" s="48"/>
      <c r="AV42" s="51" t="e">
        <f>AV41/AV40</f>
        <v>#DIV/0!</v>
      </c>
      <c r="AW42" s="52"/>
    </row>
    <row r="43" spans="1:49" ht="20.25" customHeight="1" thickBot="1" x14ac:dyDescent="0.2">
      <c r="A43" s="86"/>
      <c r="B43" s="87"/>
      <c r="C43" s="88"/>
      <c r="D43" s="96" t="s">
        <v>29</v>
      </c>
      <c r="E43" s="97"/>
      <c r="F43" s="9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6"/>
      <c r="AL43" s="53" t="s">
        <v>43</v>
      </c>
      <c r="AM43" s="54"/>
      <c r="AN43" s="54"/>
      <c r="AO43" s="54"/>
      <c r="AP43" s="55">
        <f>COUNTIFS(G41:AK41,"土",G42:AK42,"工")+COUNTIFS(G41:AK41,"土",G42:AK42,"休")+COUNTIFS(G41:AK41,"日",G42:AK42,"工")+COUNTIFS(G41:AK41,"日",G42:AK42,"休")</f>
        <v>0</v>
      </c>
      <c r="AQ43" s="56"/>
      <c r="AR43" s="53" t="s">
        <v>43</v>
      </c>
      <c r="AS43" s="54"/>
      <c r="AT43" s="54"/>
      <c r="AU43" s="54"/>
      <c r="AV43" s="55">
        <f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W43" s="56"/>
    </row>
    <row r="44" spans="1:49" ht="20.25" customHeight="1" x14ac:dyDescent="0.15">
      <c r="A44" s="80" t="s">
        <v>62</v>
      </c>
      <c r="B44" s="81"/>
      <c r="C44" s="82"/>
      <c r="D44" s="93" t="s">
        <v>9</v>
      </c>
      <c r="E44" s="94"/>
      <c r="F44" s="95"/>
      <c r="G44" s="12">
        <v>1</v>
      </c>
      <c r="H44" s="12">
        <v>2</v>
      </c>
      <c r="I44" s="12">
        <v>3</v>
      </c>
      <c r="J44" s="12">
        <v>4</v>
      </c>
      <c r="K44" s="12">
        <v>5</v>
      </c>
      <c r="L44" s="35">
        <v>6</v>
      </c>
      <c r="M44" s="35">
        <v>7</v>
      </c>
      <c r="N44" s="13">
        <v>8</v>
      </c>
      <c r="O44" s="13">
        <v>9</v>
      </c>
      <c r="P44" s="13">
        <v>10</v>
      </c>
      <c r="Q44" s="13">
        <v>11</v>
      </c>
      <c r="R44" s="13">
        <v>12</v>
      </c>
      <c r="S44" s="35">
        <v>13</v>
      </c>
      <c r="T44" s="35">
        <v>14</v>
      </c>
      <c r="U44" s="13">
        <v>15</v>
      </c>
      <c r="V44" s="13">
        <v>16</v>
      </c>
      <c r="W44" s="13">
        <v>17</v>
      </c>
      <c r="X44" s="13">
        <v>18</v>
      </c>
      <c r="Y44" s="13">
        <v>19</v>
      </c>
      <c r="Z44" s="35">
        <v>20</v>
      </c>
      <c r="AA44" s="35">
        <v>21</v>
      </c>
      <c r="AB44" s="13">
        <v>22</v>
      </c>
      <c r="AC44" s="13">
        <v>23</v>
      </c>
      <c r="AD44" s="13">
        <v>24</v>
      </c>
      <c r="AE44" s="13">
        <v>25</v>
      </c>
      <c r="AF44" s="13">
        <v>26</v>
      </c>
      <c r="AG44" s="35">
        <v>27</v>
      </c>
      <c r="AH44" s="35">
        <v>28</v>
      </c>
      <c r="AI44" s="35">
        <v>29</v>
      </c>
      <c r="AJ44" s="12">
        <v>30</v>
      </c>
      <c r="AK44" s="14">
        <v>31</v>
      </c>
      <c r="AL44" s="60" t="s">
        <v>16</v>
      </c>
      <c r="AM44" s="61"/>
      <c r="AN44" s="61"/>
      <c r="AO44" s="61"/>
      <c r="AP44" s="62">
        <f>COUNTIF(G46:AK46,"工")+COUNTIF(G46:AK46,"休")</f>
        <v>0</v>
      </c>
      <c r="AQ44" s="63"/>
      <c r="AR44" s="60" t="s">
        <v>16</v>
      </c>
      <c r="AS44" s="61"/>
      <c r="AT44" s="61"/>
      <c r="AU44" s="61"/>
      <c r="AV44" s="62">
        <f>COUNTIF(G46:AK46,"工")+COUNTIF(G46:AK46,"休")</f>
        <v>0</v>
      </c>
      <c r="AW44" s="63"/>
    </row>
    <row r="45" spans="1:49" ht="20.25" customHeight="1" x14ac:dyDescent="0.15">
      <c r="A45" s="83"/>
      <c r="B45" s="84"/>
      <c r="C45" s="85"/>
      <c r="D45" s="67" t="s">
        <v>6</v>
      </c>
      <c r="E45" s="68"/>
      <c r="F45" s="69"/>
      <c r="G45" s="15" t="s">
        <v>4</v>
      </c>
      <c r="H45" s="15" t="str">
        <f>IF(G45="月","火",IF(G45="火","水",IF(G45="水","木",IF(G45="木","金",IF(G45="金","土",IF(G45="土","日",IF(G45="日","月","")))))))</f>
        <v>月</v>
      </c>
      <c r="I45" s="15" t="str">
        <f t="shared" ref="I45:AK45" si="9">IF(H45="月","火",IF(H45="火","水",IF(H45="水","木",IF(H45="木","金",IF(H45="金","土",IF(H45="土","日",IF(H45="日","月","")))))))</f>
        <v>火</v>
      </c>
      <c r="J45" s="15" t="str">
        <f t="shared" si="9"/>
        <v>水</v>
      </c>
      <c r="K45" s="15" t="str">
        <f t="shared" si="9"/>
        <v>木</v>
      </c>
      <c r="L45" s="15" t="str">
        <f t="shared" si="9"/>
        <v>金</v>
      </c>
      <c r="M45" s="15" t="str">
        <f t="shared" si="9"/>
        <v>土</v>
      </c>
      <c r="N45" s="15" t="str">
        <f t="shared" si="9"/>
        <v>日</v>
      </c>
      <c r="O45" s="15" t="str">
        <f t="shared" si="9"/>
        <v>月</v>
      </c>
      <c r="P45" s="15" t="str">
        <f t="shared" si="9"/>
        <v>火</v>
      </c>
      <c r="Q45" s="15" t="str">
        <f t="shared" si="9"/>
        <v>水</v>
      </c>
      <c r="R45" s="15" t="str">
        <f t="shared" si="9"/>
        <v>木</v>
      </c>
      <c r="S45" s="15" t="str">
        <f t="shared" si="9"/>
        <v>金</v>
      </c>
      <c r="T45" s="15" t="str">
        <f t="shared" si="9"/>
        <v>土</v>
      </c>
      <c r="U45" s="15" t="str">
        <f t="shared" si="9"/>
        <v>日</v>
      </c>
      <c r="V45" s="15" t="str">
        <f t="shared" si="9"/>
        <v>月</v>
      </c>
      <c r="W45" s="15" t="str">
        <f t="shared" si="9"/>
        <v>火</v>
      </c>
      <c r="X45" s="15" t="str">
        <f t="shared" si="9"/>
        <v>水</v>
      </c>
      <c r="Y45" s="15" t="str">
        <f t="shared" si="9"/>
        <v>木</v>
      </c>
      <c r="Z45" s="15" t="str">
        <f t="shared" si="9"/>
        <v>金</v>
      </c>
      <c r="AA45" s="15" t="str">
        <f t="shared" si="9"/>
        <v>土</v>
      </c>
      <c r="AB45" s="15" t="str">
        <f t="shared" si="9"/>
        <v>日</v>
      </c>
      <c r="AC45" s="15" t="str">
        <f t="shared" si="9"/>
        <v>月</v>
      </c>
      <c r="AD45" s="15" t="str">
        <f t="shared" si="9"/>
        <v>火</v>
      </c>
      <c r="AE45" s="15" t="str">
        <f t="shared" si="9"/>
        <v>水</v>
      </c>
      <c r="AF45" s="15" t="str">
        <f t="shared" si="9"/>
        <v>木</v>
      </c>
      <c r="AG45" s="15" t="str">
        <f t="shared" si="9"/>
        <v>金</v>
      </c>
      <c r="AH45" s="15" t="str">
        <f t="shared" si="9"/>
        <v>土</v>
      </c>
      <c r="AI45" s="15" t="str">
        <f t="shared" si="9"/>
        <v>日</v>
      </c>
      <c r="AJ45" s="15" t="str">
        <f t="shared" si="9"/>
        <v>月</v>
      </c>
      <c r="AK45" s="15" t="str">
        <f t="shared" si="9"/>
        <v>火</v>
      </c>
      <c r="AL45" s="47" t="s">
        <v>10</v>
      </c>
      <c r="AM45" s="48"/>
      <c r="AN45" s="48"/>
      <c r="AO45" s="48"/>
      <c r="AP45" s="49">
        <f>COUNTIF(G46:AK46,"休")</f>
        <v>0</v>
      </c>
      <c r="AQ45" s="50"/>
      <c r="AR45" s="47" t="s">
        <v>10</v>
      </c>
      <c r="AS45" s="48"/>
      <c r="AT45" s="48"/>
      <c r="AU45" s="48"/>
      <c r="AV45" s="49">
        <f>COUNTIF(G47:AK47,"閉")+COUNTIF(G47:AK47,"天")</f>
        <v>0</v>
      </c>
      <c r="AW45" s="50"/>
    </row>
    <row r="46" spans="1:49" ht="20.25" customHeight="1" x14ac:dyDescent="0.15">
      <c r="A46" s="83"/>
      <c r="B46" s="84"/>
      <c r="C46" s="85"/>
      <c r="D46" s="67" t="s">
        <v>28</v>
      </c>
      <c r="E46" s="68"/>
      <c r="F46" s="69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47" t="s">
        <v>25</v>
      </c>
      <c r="AM46" s="48"/>
      <c r="AN46" s="48"/>
      <c r="AO46" s="48"/>
      <c r="AP46" s="51" t="e">
        <f>AP45/AP44</f>
        <v>#DIV/0!</v>
      </c>
      <c r="AQ46" s="52"/>
      <c r="AR46" s="47" t="s">
        <v>25</v>
      </c>
      <c r="AS46" s="48"/>
      <c r="AT46" s="48"/>
      <c r="AU46" s="48"/>
      <c r="AV46" s="51" t="e">
        <f>AV45/AV44</f>
        <v>#DIV/0!</v>
      </c>
      <c r="AW46" s="52"/>
    </row>
    <row r="47" spans="1:49" ht="20.25" customHeight="1" thickBot="1" x14ac:dyDescent="0.2">
      <c r="A47" s="86"/>
      <c r="B47" s="87"/>
      <c r="C47" s="88"/>
      <c r="D47" s="96" t="s">
        <v>29</v>
      </c>
      <c r="E47" s="97"/>
      <c r="F47" s="9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  <c r="AL47" s="53" t="s">
        <v>43</v>
      </c>
      <c r="AM47" s="54"/>
      <c r="AN47" s="54"/>
      <c r="AO47" s="54"/>
      <c r="AP47" s="55">
        <f>COUNTIFS(G45:AK45,"土",G46:AK46,"工")+COUNTIFS(G45:AK45,"土",G46:AK46,"休")+COUNTIFS(G45:AK45,"日",G46:AK46,"工")+COUNTIFS(G45:AK45,"日",G46:AK46,"休")</f>
        <v>0</v>
      </c>
      <c r="AQ47" s="56"/>
      <c r="AR47" s="53" t="s">
        <v>43</v>
      </c>
      <c r="AS47" s="54"/>
      <c r="AT47" s="54"/>
      <c r="AU47" s="54"/>
      <c r="AV47" s="55">
        <f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W47" s="56"/>
    </row>
    <row r="48" spans="1:49" ht="20.25" customHeight="1" x14ac:dyDescent="0.15">
      <c r="A48" s="80" t="s">
        <v>62</v>
      </c>
      <c r="B48" s="81"/>
      <c r="C48" s="82"/>
      <c r="D48" s="93" t="s">
        <v>9</v>
      </c>
      <c r="E48" s="94"/>
      <c r="F48" s="95"/>
      <c r="G48" s="12">
        <v>1</v>
      </c>
      <c r="H48" s="12">
        <v>2</v>
      </c>
      <c r="I48" s="12">
        <v>3</v>
      </c>
      <c r="J48" s="12">
        <v>4</v>
      </c>
      <c r="K48" s="12">
        <v>5</v>
      </c>
      <c r="L48" s="35">
        <v>6</v>
      </c>
      <c r="M48" s="35">
        <v>7</v>
      </c>
      <c r="N48" s="13">
        <v>8</v>
      </c>
      <c r="O48" s="13">
        <v>9</v>
      </c>
      <c r="P48" s="13">
        <v>10</v>
      </c>
      <c r="Q48" s="13">
        <v>11</v>
      </c>
      <c r="R48" s="13">
        <v>12</v>
      </c>
      <c r="S48" s="35">
        <v>13</v>
      </c>
      <c r="T48" s="35">
        <v>14</v>
      </c>
      <c r="U48" s="13">
        <v>15</v>
      </c>
      <c r="V48" s="13">
        <v>16</v>
      </c>
      <c r="W48" s="13">
        <v>17</v>
      </c>
      <c r="X48" s="13">
        <v>18</v>
      </c>
      <c r="Y48" s="13">
        <v>19</v>
      </c>
      <c r="Z48" s="35">
        <v>20</v>
      </c>
      <c r="AA48" s="35">
        <v>21</v>
      </c>
      <c r="AB48" s="13">
        <v>22</v>
      </c>
      <c r="AC48" s="13">
        <v>23</v>
      </c>
      <c r="AD48" s="13">
        <v>24</v>
      </c>
      <c r="AE48" s="13">
        <v>25</v>
      </c>
      <c r="AF48" s="13">
        <v>26</v>
      </c>
      <c r="AG48" s="35">
        <v>27</v>
      </c>
      <c r="AH48" s="35">
        <v>28</v>
      </c>
      <c r="AI48" s="35">
        <v>29</v>
      </c>
      <c r="AJ48" s="12">
        <v>30</v>
      </c>
      <c r="AK48" s="14">
        <v>31</v>
      </c>
      <c r="AL48" s="60" t="s">
        <v>16</v>
      </c>
      <c r="AM48" s="61"/>
      <c r="AN48" s="61"/>
      <c r="AO48" s="61"/>
      <c r="AP48" s="62">
        <f>COUNTIF(G50:AK50,"工")+COUNTIF(G50:AK50,"休")</f>
        <v>0</v>
      </c>
      <c r="AQ48" s="63"/>
      <c r="AR48" s="60" t="s">
        <v>16</v>
      </c>
      <c r="AS48" s="61"/>
      <c r="AT48" s="61"/>
      <c r="AU48" s="61"/>
      <c r="AV48" s="62">
        <f>COUNTIF(G50:AK50,"工")+COUNTIF(G50:AK50,"休")</f>
        <v>0</v>
      </c>
      <c r="AW48" s="63"/>
    </row>
    <row r="49" spans="1:49" ht="20.25" customHeight="1" x14ac:dyDescent="0.15">
      <c r="A49" s="83"/>
      <c r="B49" s="84"/>
      <c r="C49" s="85"/>
      <c r="D49" s="67" t="s">
        <v>6</v>
      </c>
      <c r="E49" s="68"/>
      <c r="F49" s="69"/>
      <c r="G49" s="15" t="s">
        <v>1</v>
      </c>
      <c r="H49" s="15" t="str">
        <f>IF(G49="月","火",IF(G49="火","水",IF(G49="水","木",IF(G49="木","金",IF(G49="金","土",IF(G49="土","日",IF(G49="日","月","")))))))</f>
        <v>木</v>
      </c>
      <c r="I49" s="15" t="str">
        <f t="shared" ref="I49:AK49" si="10">IF(H49="月","火",IF(H49="火","水",IF(H49="水","木",IF(H49="木","金",IF(H49="金","土",IF(H49="土","日",IF(H49="日","月","")))))))</f>
        <v>金</v>
      </c>
      <c r="J49" s="15" t="str">
        <f t="shared" si="10"/>
        <v>土</v>
      </c>
      <c r="K49" s="15" t="str">
        <f t="shared" si="10"/>
        <v>日</v>
      </c>
      <c r="L49" s="15" t="str">
        <f t="shared" si="10"/>
        <v>月</v>
      </c>
      <c r="M49" s="15" t="str">
        <f t="shared" si="10"/>
        <v>火</v>
      </c>
      <c r="N49" s="15" t="str">
        <f t="shared" si="10"/>
        <v>水</v>
      </c>
      <c r="O49" s="15" t="str">
        <f t="shared" si="10"/>
        <v>木</v>
      </c>
      <c r="P49" s="15" t="str">
        <f t="shared" si="10"/>
        <v>金</v>
      </c>
      <c r="Q49" s="15" t="str">
        <f t="shared" si="10"/>
        <v>土</v>
      </c>
      <c r="R49" s="15" t="str">
        <f t="shared" si="10"/>
        <v>日</v>
      </c>
      <c r="S49" s="15" t="str">
        <f t="shared" si="10"/>
        <v>月</v>
      </c>
      <c r="T49" s="15" t="str">
        <f t="shared" si="10"/>
        <v>火</v>
      </c>
      <c r="U49" s="15" t="str">
        <f t="shared" si="10"/>
        <v>水</v>
      </c>
      <c r="V49" s="15" t="str">
        <f t="shared" si="10"/>
        <v>木</v>
      </c>
      <c r="W49" s="15" t="str">
        <f t="shared" si="10"/>
        <v>金</v>
      </c>
      <c r="X49" s="15" t="str">
        <f t="shared" si="10"/>
        <v>土</v>
      </c>
      <c r="Y49" s="15" t="str">
        <f t="shared" si="10"/>
        <v>日</v>
      </c>
      <c r="Z49" s="15" t="str">
        <f t="shared" si="10"/>
        <v>月</v>
      </c>
      <c r="AA49" s="15" t="str">
        <f t="shared" si="10"/>
        <v>火</v>
      </c>
      <c r="AB49" s="15" t="str">
        <f t="shared" si="10"/>
        <v>水</v>
      </c>
      <c r="AC49" s="15" t="str">
        <f t="shared" si="10"/>
        <v>木</v>
      </c>
      <c r="AD49" s="15" t="str">
        <f t="shared" si="10"/>
        <v>金</v>
      </c>
      <c r="AE49" s="15" t="str">
        <f t="shared" si="10"/>
        <v>土</v>
      </c>
      <c r="AF49" s="15" t="str">
        <f t="shared" si="10"/>
        <v>日</v>
      </c>
      <c r="AG49" s="15" t="str">
        <f t="shared" si="10"/>
        <v>月</v>
      </c>
      <c r="AH49" s="15" t="str">
        <f t="shared" si="10"/>
        <v>火</v>
      </c>
      <c r="AI49" s="15" t="str">
        <f t="shared" si="10"/>
        <v>水</v>
      </c>
      <c r="AJ49" s="15" t="str">
        <f t="shared" si="10"/>
        <v>木</v>
      </c>
      <c r="AK49" s="15" t="str">
        <f t="shared" si="10"/>
        <v>金</v>
      </c>
      <c r="AL49" s="47" t="s">
        <v>10</v>
      </c>
      <c r="AM49" s="48"/>
      <c r="AN49" s="48"/>
      <c r="AO49" s="48"/>
      <c r="AP49" s="49">
        <f>COUNTIF(G50:AK50,"休")</f>
        <v>0</v>
      </c>
      <c r="AQ49" s="50"/>
      <c r="AR49" s="47" t="s">
        <v>10</v>
      </c>
      <c r="AS49" s="48"/>
      <c r="AT49" s="48"/>
      <c r="AU49" s="48"/>
      <c r="AV49" s="49">
        <f>COUNTIF(G51:AK51,"閉")+COUNTIF(G51:AK51,"天")</f>
        <v>0</v>
      </c>
      <c r="AW49" s="50"/>
    </row>
    <row r="50" spans="1:49" ht="20.25" customHeight="1" x14ac:dyDescent="0.15">
      <c r="A50" s="83"/>
      <c r="B50" s="84"/>
      <c r="C50" s="85"/>
      <c r="D50" s="67" t="s">
        <v>28</v>
      </c>
      <c r="E50" s="68"/>
      <c r="F50" s="69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47" t="s">
        <v>25</v>
      </c>
      <c r="AM50" s="48"/>
      <c r="AN50" s="48"/>
      <c r="AO50" s="48"/>
      <c r="AP50" s="51" t="e">
        <f>AP49/AP48</f>
        <v>#DIV/0!</v>
      </c>
      <c r="AQ50" s="52"/>
      <c r="AR50" s="47" t="s">
        <v>25</v>
      </c>
      <c r="AS50" s="48"/>
      <c r="AT50" s="48"/>
      <c r="AU50" s="48"/>
      <c r="AV50" s="51" t="e">
        <f>AV49/AV48</f>
        <v>#DIV/0!</v>
      </c>
      <c r="AW50" s="52"/>
    </row>
    <row r="51" spans="1:49" ht="20.25" customHeight="1" thickBot="1" x14ac:dyDescent="0.2">
      <c r="A51" s="86"/>
      <c r="B51" s="87"/>
      <c r="C51" s="88"/>
      <c r="D51" s="96" t="s">
        <v>29</v>
      </c>
      <c r="E51" s="97"/>
      <c r="F51" s="9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6"/>
      <c r="AL51" s="53" t="s">
        <v>43</v>
      </c>
      <c r="AM51" s="54"/>
      <c r="AN51" s="54"/>
      <c r="AO51" s="54"/>
      <c r="AP51" s="55">
        <f>COUNTIFS(G49:AK49,"土",G50:AK50,"工")+COUNTIFS(G49:AK49,"土",G50:AK50,"休")+COUNTIFS(G49:AK49,"日",G50:AK50,"工")+COUNTIFS(G49:AK49,"日",G50:AK50,"休")</f>
        <v>0</v>
      </c>
      <c r="AQ51" s="56"/>
      <c r="AR51" s="53" t="s">
        <v>43</v>
      </c>
      <c r="AS51" s="54"/>
      <c r="AT51" s="54"/>
      <c r="AU51" s="54"/>
      <c r="AV51" s="55">
        <f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W51" s="56"/>
    </row>
    <row r="52" spans="1:49" ht="20.25" customHeight="1" x14ac:dyDescent="0.15">
      <c r="A52" s="80" t="s">
        <v>62</v>
      </c>
      <c r="B52" s="81"/>
      <c r="C52" s="82"/>
      <c r="D52" s="93" t="s">
        <v>9</v>
      </c>
      <c r="E52" s="94"/>
      <c r="F52" s="95"/>
      <c r="G52" s="12">
        <v>1</v>
      </c>
      <c r="H52" s="12">
        <v>2</v>
      </c>
      <c r="I52" s="12">
        <v>3</v>
      </c>
      <c r="J52" s="12">
        <v>4</v>
      </c>
      <c r="K52" s="12">
        <v>5</v>
      </c>
      <c r="L52" s="35">
        <v>6</v>
      </c>
      <c r="M52" s="35">
        <v>7</v>
      </c>
      <c r="N52" s="13">
        <v>8</v>
      </c>
      <c r="O52" s="13">
        <v>9</v>
      </c>
      <c r="P52" s="13">
        <v>10</v>
      </c>
      <c r="Q52" s="13">
        <v>11</v>
      </c>
      <c r="R52" s="13">
        <v>12</v>
      </c>
      <c r="S52" s="35">
        <v>13</v>
      </c>
      <c r="T52" s="35">
        <v>14</v>
      </c>
      <c r="U52" s="13">
        <v>15</v>
      </c>
      <c r="V52" s="13">
        <v>16</v>
      </c>
      <c r="W52" s="13">
        <v>17</v>
      </c>
      <c r="X52" s="13">
        <v>18</v>
      </c>
      <c r="Y52" s="13">
        <v>19</v>
      </c>
      <c r="Z52" s="35">
        <v>20</v>
      </c>
      <c r="AA52" s="35">
        <v>21</v>
      </c>
      <c r="AB52" s="13">
        <v>22</v>
      </c>
      <c r="AC52" s="13">
        <v>23</v>
      </c>
      <c r="AD52" s="13">
        <v>24</v>
      </c>
      <c r="AE52" s="13">
        <v>25</v>
      </c>
      <c r="AF52" s="13">
        <v>26</v>
      </c>
      <c r="AG52" s="35">
        <v>27</v>
      </c>
      <c r="AH52" s="35">
        <v>28</v>
      </c>
      <c r="AI52" s="35">
        <v>29</v>
      </c>
      <c r="AJ52" s="12">
        <v>30</v>
      </c>
      <c r="AK52" s="14">
        <v>31</v>
      </c>
      <c r="AL52" s="60" t="s">
        <v>16</v>
      </c>
      <c r="AM52" s="61"/>
      <c r="AN52" s="61"/>
      <c r="AO52" s="61"/>
      <c r="AP52" s="62">
        <f>COUNTIF(G54:AK54,"工")+COUNTIF(G54:AK54,"休")</f>
        <v>0</v>
      </c>
      <c r="AQ52" s="63"/>
      <c r="AR52" s="60" t="s">
        <v>16</v>
      </c>
      <c r="AS52" s="61"/>
      <c r="AT52" s="61"/>
      <c r="AU52" s="61"/>
      <c r="AV52" s="62">
        <f>COUNTIF(G54:AK54,"工")+COUNTIF(G54:AK54,"休")</f>
        <v>0</v>
      </c>
      <c r="AW52" s="63"/>
    </row>
    <row r="53" spans="1:49" ht="20.25" customHeight="1" x14ac:dyDescent="0.15">
      <c r="A53" s="83"/>
      <c r="B53" s="84"/>
      <c r="C53" s="85"/>
      <c r="D53" s="67" t="s">
        <v>6</v>
      </c>
      <c r="E53" s="68"/>
      <c r="F53" s="69"/>
      <c r="G53" s="15" t="s">
        <v>3</v>
      </c>
      <c r="H53" s="15" t="str">
        <f>IF(G53="月","火",IF(G53="火","水",IF(G53="水","木",IF(G53="木","金",IF(G53="金","土",IF(G53="土","日",IF(G53="日","月","")))))))</f>
        <v>日</v>
      </c>
      <c r="I53" s="15" t="str">
        <f t="shared" ref="I53:AK53" si="11">IF(H53="月","火",IF(H53="火","水",IF(H53="水","木",IF(H53="木","金",IF(H53="金","土",IF(H53="土","日",IF(H53="日","月","")))))))</f>
        <v>月</v>
      </c>
      <c r="J53" s="15" t="str">
        <f t="shared" si="11"/>
        <v>火</v>
      </c>
      <c r="K53" s="15" t="str">
        <f t="shared" si="11"/>
        <v>水</v>
      </c>
      <c r="L53" s="15" t="str">
        <f t="shared" si="11"/>
        <v>木</v>
      </c>
      <c r="M53" s="15" t="str">
        <f t="shared" si="11"/>
        <v>金</v>
      </c>
      <c r="N53" s="15" t="str">
        <f t="shared" si="11"/>
        <v>土</v>
      </c>
      <c r="O53" s="15" t="str">
        <f t="shared" si="11"/>
        <v>日</v>
      </c>
      <c r="P53" s="15" t="str">
        <f t="shared" si="11"/>
        <v>月</v>
      </c>
      <c r="Q53" s="15" t="str">
        <f t="shared" si="11"/>
        <v>火</v>
      </c>
      <c r="R53" s="15" t="str">
        <f t="shared" si="11"/>
        <v>水</v>
      </c>
      <c r="S53" s="15" t="str">
        <f t="shared" si="11"/>
        <v>木</v>
      </c>
      <c r="T53" s="15" t="str">
        <f t="shared" si="11"/>
        <v>金</v>
      </c>
      <c r="U53" s="15" t="str">
        <f t="shared" si="11"/>
        <v>土</v>
      </c>
      <c r="V53" s="15" t="str">
        <f t="shared" si="11"/>
        <v>日</v>
      </c>
      <c r="W53" s="15" t="str">
        <f t="shared" si="11"/>
        <v>月</v>
      </c>
      <c r="X53" s="15" t="str">
        <f t="shared" si="11"/>
        <v>火</v>
      </c>
      <c r="Y53" s="15" t="str">
        <f t="shared" si="11"/>
        <v>水</v>
      </c>
      <c r="Z53" s="15" t="str">
        <f t="shared" si="11"/>
        <v>木</v>
      </c>
      <c r="AA53" s="15" t="str">
        <f t="shared" si="11"/>
        <v>金</v>
      </c>
      <c r="AB53" s="15" t="str">
        <f t="shared" si="11"/>
        <v>土</v>
      </c>
      <c r="AC53" s="15" t="str">
        <f t="shared" si="11"/>
        <v>日</v>
      </c>
      <c r="AD53" s="15" t="str">
        <f t="shared" si="11"/>
        <v>月</v>
      </c>
      <c r="AE53" s="15" t="str">
        <f t="shared" si="11"/>
        <v>火</v>
      </c>
      <c r="AF53" s="15" t="str">
        <f t="shared" si="11"/>
        <v>水</v>
      </c>
      <c r="AG53" s="15" t="str">
        <f t="shared" si="11"/>
        <v>木</v>
      </c>
      <c r="AH53" s="15" t="str">
        <f t="shared" si="11"/>
        <v>金</v>
      </c>
      <c r="AI53" s="15" t="str">
        <f t="shared" si="11"/>
        <v>土</v>
      </c>
      <c r="AJ53" s="15" t="str">
        <f t="shared" si="11"/>
        <v>日</v>
      </c>
      <c r="AK53" s="15" t="str">
        <f t="shared" si="11"/>
        <v>月</v>
      </c>
      <c r="AL53" s="47" t="s">
        <v>10</v>
      </c>
      <c r="AM53" s="48"/>
      <c r="AN53" s="48"/>
      <c r="AO53" s="48"/>
      <c r="AP53" s="49">
        <f>COUNTIF(G54:AK54,"休")</f>
        <v>0</v>
      </c>
      <c r="AQ53" s="50"/>
      <c r="AR53" s="47" t="s">
        <v>10</v>
      </c>
      <c r="AS53" s="48"/>
      <c r="AT53" s="48"/>
      <c r="AU53" s="48"/>
      <c r="AV53" s="49">
        <f>COUNTIF(G55:AK55,"閉")+COUNTIF(G55:AK55,"天")</f>
        <v>0</v>
      </c>
      <c r="AW53" s="50"/>
    </row>
    <row r="54" spans="1:49" ht="20.25" customHeight="1" x14ac:dyDescent="0.15">
      <c r="A54" s="83"/>
      <c r="B54" s="84"/>
      <c r="C54" s="85"/>
      <c r="D54" s="67" t="s">
        <v>28</v>
      </c>
      <c r="E54" s="68"/>
      <c r="F54" s="69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47" t="s">
        <v>25</v>
      </c>
      <c r="AM54" s="48"/>
      <c r="AN54" s="48"/>
      <c r="AO54" s="48"/>
      <c r="AP54" s="51" t="e">
        <f>AP53/AP52</f>
        <v>#DIV/0!</v>
      </c>
      <c r="AQ54" s="52"/>
      <c r="AR54" s="47" t="s">
        <v>25</v>
      </c>
      <c r="AS54" s="48"/>
      <c r="AT54" s="48"/>
      <c r="AU54" s="48"/>
      <c r="AV54" s="51" t="e">
        <f>AV53/AV52</f>
        <v>#DIV/0!</v>
      </c>
      <c r="AW54" s="52"/>
    </row>
    <row r="55" spans="1:49" ht="20.25" customHeight="1" thickBot="1" x14ac:dyDescent="0.2">
      <c r="A55" s="86"/>
      <c r="B55" s="87"/>
      <c r="C55" s="88"/>
      <c r="D55" s="96" t="s">
        <v>29</v>
      </c>
      <c r="E55" s="97"/>
      <c r="F55" s="9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6"/>
      <c r="AL55" s="53" t="s">
        <v>43</v>
      </c>
      <c r="AM55" s="54"/>
      <c r="AN55" s="54"/>
      <c r="AO55" s="54"/>
      <c r="AP55" s="55">
        <f>COUNTIFS(G53:AK53,"土",G54:AK54,"工")+COUNTIFS(G53:AK53,"土",G54:AK54,"休")+COUNTIFS(G53:AK53,"日",G54:AK54,"工")+COUNTIFS(G53:AK53,"日",G54:AK54,"休")</f>
        <v>0</v>
      </c>
      <c r="AQ55" s="56"/>
      <c r="AR55" s="53" t="s">
        <v>43</v>
      </c>
      <c r="AS55" s="54"/>
      <c r="AT55" s="54"/>
      <c r="AU55" s="54"/>
      <c r="AV55" s="55">
        <f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W55" s="56"/>
    </row>
    <row r="56" spans="1:49" s="19" customFormat="1" ht="14.25" x14ac:dyDescent="0.15">
      <c r="A56" s="8"/>
      <c r="B56" s="18"/>
      <c r="G56" s="59"/>
      <c r="H56" s="59"/>
      <c r="I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1:49" s="19" customFormat="1" ht="14.25" x14ac:dyDescent="0.15">
      <c r="A57" s="8"/>
      <c r="B57" s="20" t="s">
        <v>11</v>
      </c>
      <c r="C57" s="19" t="s">
        <v>15</v>
      </c>
      <c r="G57" s="59">
        <f>AV8+AV12+AV16+AV20+AV24+AV28+AV32+AV36+AV40+AV44+AV48+AV52</f>
        <v>0</v>
      </c>
      <c r="H57" s="59"/>
      <c r="I57" s="20" t="s">
        <v>14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49" s="19" customFormat="1" ht="14.25" x14ac:dyDescent="0.15">
      <c r="A58" s="8"/>
      <c r="B58" s="20" t="s">
        <v>12</v>
      </c>
      <c r="C58" s="28" t="s">
        <v>50</v>
      </c>
      <c r="G58" s="59">
        <f>AV11+AV15+AV19+AV23+AV27+AV31+AV35+AV39+AV43+AV47+AV51+AV55</f>
        <v>0</v>
      </c>
      <c r="H58" s="59"/>
      <c r="I58" s="20" t="s">
        <v>14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49" s="19" customFormat="1" ht="14.25" x14ac:dyDescent="0.15">
      <c r="A59" s="30" t="s">
        <v>49</v>
      </c>
      <c r="B59" s="29"/>
      <c r="G59" s="26"/>
      <c r="H59" s="26"/>
      <c r="I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49" s="19" customFormat="1" ht="14.25" x14ac:dyDescent="0.15">
      <c r="A60" s="8"/>
      <c r="B60" s="20" t="s">
        <v>36</v>
      </c>
      <c r="C60" s="19" t="s">
        <v>46</v>
      </c>
      <c r="G60" s="44">
        <f>AP9+AP13+AP17+AP21+AP25+AP29+AP33+AP37+AP41+AP45+AP49+AP53</f>
        <v>0</v>
      </c>
      <c r="H60" s="44"/>
      <c r="I60" s="20" t="s">
        <v>14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49" s="19" customFormat="1" ht="14.25" x14ac:dyDescent="0.15">
      <c r="A61" s="8"/>
      <c r="B61" s="20" t="s">
        <v>47</v>
      </c>
      <c r="C61" s="19" t="s">
        <v>41</v>
      </c>
      <c r="G61" s="65" t="e">
        <f>G60/G57*100</f>
        <v>#DIV/0!</v>
      </c>
      <c r="H61" s="65"/>
      <c r="I61" s="32" t="s">
        <v>37</v>
      </c>
      <c r="J61" s="20"/>
      <c r="K61" s="20" t="s">
        <v>47</v>
      </c>
      <c r="L61" s="20" t="s">
        <v>38</v>
      </c>
      <c r="M61" s="43" t="s">
        <v>40</v>
      </c>
      <c r="N61" s="43"/>
      <c r="O61" s="43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49" s="19" customFormat="1" ht="14.25" x14ac:dyDescent="0.15">
      <c r="A62" s="30" t="s">
        <v>51</v>
      </c>
      <c r="B62" s="29"/>
      <c r="G62" s="27"/>
      <c r="H62" s="27"/>
      <c r="I62" s="20"/>
      <c r="J62" s="20"/>
      <c r="K62" s="20"/>
      <c r="L62" s="20"/>
      <c r="M62" s="22"/>
      <c r="N62" s="22"/>
      <c r="O62" s="22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49" s="19" customFormat="1" ht="14.25" x14ac:dyDescent="0.15">
      <c r="B63" s="18" t="s">
        <v>48</v>
      </c>
      <c r="C63" s="19" t="s">
        <v>13</v>
      </c>
      <c r="G63" s="44">
        <f>AV9+AV13+AV17+AV21+AV25+AV29+AV33+AV37+AV41+AV45+AV49+AV53</f>
        <v>0</v>
      </c>
      <c r="H63" s="44"/>
      <c r="I63" s="18" t="s">
        <v>14</v>
      </c>
      <c r="M63" s="18"/>
      <c r="N63" s="18"/>
      <c r="O63" s="18"/>
      <c r="P63" s="18"/>
      <c r="Q63" s="18"/>
      <c r="R63" s="18"/>
      <c r="S63" s="18"/>
      <c r="T63" s="18"/>
      <c r="U63" s="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1:49" s="19" customFormat="1" ht="14.25" x14ac:dyDescent="0.15">
      <c r="B64" s="18" t="s">
        <v>52</v>
      </c>
      <c r="C64" s="19" t="s">
        <v>41</v>
      </c>
      <c r="G64" s="65" t="e">
        <f>G63/G57*100</f>
        <v>#DIV/0!</v>
      </c>
      <c r="H64" s="65"/>
      <c r="I64" s="32" t="s">
        <v>37</v>
      </c>
      <c r="J64" s="18"/>
      <c r="K64" s="18" t="s">
        <v>52</v>
      </c>
      <c r="L64" s="18" t="s">
        <v>38</v>
      </c>
      <c r="M64" s="43" t="s">
        <v>40</v>
      </c>
      <c r="N64" s="43"/>
      <c r="O64" s="43"/>
      <c r="P64" s="23" t="s">
        <v>39</v>
      </c>
      <c r="U64" s="18" t="s">
        <v>42</v>
      </c>
      <c r="V64" s="18"/>
      <c r="W64" s="18"/>
      <c r="X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1:37" s="19" customFormat="1" ht="14.25" x14ac:dyDescent="0.15">
      <c r="B65" s="20" t="s">
        <v>53</v>
      </c>
      <c r="C65" s="19" t="s">
        <v>54</v>
      </c>
      <c r="G65" s="21"/>
      <c r="H65" s="21"/>
      <c r="I65" s="20"/>
      <c r="J65" s="20"/>
      <c r="K65" s="20"/>
      <c r="L65" s="20"/>
      <c r="M65" s="22"/>
      <c r="N65" s="22"/>
      <c r="O65" s="22"/>
      <c r="P65" s="23"/>
      <c r="U65" s="20"/>
      <c r="V65" s="20"/>
      <c r="W65" s="20"/>
      <c r="X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s="19" customFormat="1" ht="14.25" x14ac:dyDescent="0.15">
      <c r="B66" s="20"/>
      <c r="I66" s="20"/>
      <c r="J66" s="44" t="s">
        <v>57</v>
      </c>
      <c r="K66" s="44"/>
      <c r="L66" s="31" t="s">
        <v>56</v>
      </c>
      <c r="M66" s="43" t="s">
        <v>55</v>
      </c>
      <c r="N66" s="43"/>
      <c r="P66" s="23" t="s">
        <v>39</v>
      </c>
      <c r="U66" s="20" t="s">
        <v>42</v>
      </c>
      <c r="V66" s="20"/>
      <c r="W66" s="20"/>
      <c r="X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s="19" customFormat="1" ht="14.25" x14ac:dyDescent="0.15">
      <c r="B67" s="20"/>
      <c r="G67" s="21"/>
      <c r="H67" s="21"/>
      <c r="I67" s="45">
        <f>G63</f>
        <v>0</v>
      </c>
      <c r="J67" s="45"/>
      <c r="K67" s="33" t="s">
        <v>58</v>
      </c>
      <c r="L67" s="31" t="s">
        <v>56</v>
      </c>
      <c r="M67" s="46">
        <f>G58</f>
        <v>0</v>
      </c>
      <c r="N67" s="46"/>
      <c r="O67" s="19" t="s">
        <v>58</v>
      </c>
      <c r="P67" s="23"/>
      <c r="U67" s="20"/>
      <c r="V67" s="20"/>
      <c r="W67" s="20"/>
      <c r="X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s="19" customFormat="1" ht="14.25" x14ac:dyDescent="0.15">
      <c r="B68" s="20"/>
      <c r="G68" s="21"/>
      <c r="H68" s="21"/>
      <c r="I68" s="20"/>
      <c r="J68" s="20"/>
      <c r="K68" s="20"/>
      <c r="L68" s="20"/>
      <c r="O68" s="22"/>
      <c r="U68" s="20"/>
      <c r="V68" s="20"/>
      <c r="W68" s="20"/>
      <c r="X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s="19" customFormat="1" ht="14.25" x14ac:dyDescent="0.15">
      <c r="B69" s="20"/>
      <c r="G69" s="21"/>
      <c r="H69" s="21"/>
      <c r="I69" s="20"/>
      <c r="J69" s="20"/>
      <c r="K69" s="20"/>
      <c r="L69" s="20"/>
      <c r="M69" s="22"/>
      <c r="N69" s="22"/>
      <c r="O69" s="22"/>
      <c r="P69" s="23"/>
      <c r="U69" s="20"/>
      <c r="V69" s="20"/>
      <c r="W69" s="20"/>
      <c r="X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s="19" customFormat="1" ht="14.25" x14ac:dyDescent="0.15">
      <c r="B70" s="20"/>
      <c r="G70" s="21"/>
      <c r="H70" s="21"/>
      <c r="I70" s="20"/>
      <c r="J70" s="20"/>
      <c r="K70" s="20"/>
      <c r="L70" s="20"/>
      <c r="M70" s="22"/>
      <c r="N70" s="22"/>
      <c r="O70" s="22"/>
      <c r="P70" s="23"/>
      <c r="U70" s="20"/>
      <c r="V70" s="20"/>
      <c r="W70" s="20"/>
      <c r="X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s="19" customFormat="1" ht="14.25" x14ac:dyDescent="0.15">
      <c r="A71" s="8"/>
      <c r="B71" s="8" t="s">
        <v>64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</sheetData>
  <sheetProtection insertColumns="0" insertRows="0"/>
  <protectedRanges>
    <protectedRange sqref="E6" name="受注者名"/>
    <protectedRange sqref="E5" name="現場完了日"/>
    <protectedRange sqref="E4" name="現場着手日"/>
    <protectedRange sqref="E3" name="工事名"/>
    <protectedRange sqref="AI8:AK55" name="２９日以降"/>
    <protectedRange sqref="G10:AK11 G14:AK15 G18:AK19 G22:AK23 G26:AK27 G30:AK31 G34:AK35 G38:AK39 G42:AK43 G46:AK47 G50:AK51 G54:AK55 G53 G49 G45 G41 G37 G33 G29 G25 G21 G17 G13 G9" name="選択箇所"/>
    <protectedRange sqref="A8:C55" name="年月"/>
    <protectedRange sqref="B1" name="様式名選択"/>
  </protectedRanges>
  <mergeCells count="280">
    <mergeCell ref="G64:H6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I2:AO2"/>
    <mergeCell ref="AP2:AV2"/>
    <mergeCell ref="AJ4:AO4"/>
    <mergeCell ref="AJ5:AO5"/>
    <mergeCell ref="AQ3:AV3"/>
    <mergeCell ref="AQ4:AV4"/>
    <mergeCell ref="AQ5:AV5"/>
    <mergeCell ref="A8:C11"/>
    <mergeCell ref="AL9:AO9"/>
    <mergeCell ref="AP9:AQ9"/>
    <mergeCell ref="AL8:AO8"/>
    <mergeCell ref="AP8:AQ8"/>
    <mergeCell ref="B1:X2"/>
    <mergeCell ref="AI7:AK7"/>
    <mergeCell ref="E3:AD3"/>
    <mergeCell ref="E6:AD6"/>
    <mergeCell ref="AR8:AU8"/>
    <mergeCell ref="AV8:AW8"/>
    <mergeCell ref="AR9:AU9"/>
    <mergeCell ref="AV9:AW9"/>
    <mergeCell ref="AR10:AU10"/>
    <mergeCell ref="AV10:AW10"/>
    <mergeCell ref="AR11:AU11"/>
    <mergeCell ref="AV11:AW11"/>
    <mergeCell ref="AL12:AO12"/>
    <mergeCell ref="AP12:AQ12"/>
    <mergeCell ref="G56:H56"/>
    <mergeCell ref="E4:J4"/>
    <mergeCell ref="E5:J5"/>
    <mergeCell ref="G63:H63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G61:H61"/>
    <mergeCell ref="M61:O61"/>
    <mergeCell ref="AP51:AQ51"/>
    <mergeCell ref="AL49:AO49"/>
    <mergeCell ref="AP49:AQ49"/>
    <mergeCell ref="AL48:AO48"/>
    <mergeCell ref="AP48:AQ48"/>
    <mergeCell ref="AL7:AQ7"/>
    <mergeCell ref="AR12:AU12"/>
    <mergeCell ref="AV12:AW12"/>
    <mergeCell ref="AR13:AU13"/>
    <mergeCell ref="AV13:AW13"/>
    <mergeCell ref="AR14:AU14"/>
    <mergeCell ref="AV14:AW14"/>
    <mergeCell ref="AR15:AU15"/>
    <mergeCell ref="AV15:AW15"/>
    <mergeCell ref="AR16:AU16"/>
    <mergeCell ref="AV16:AW16"/>
    <mergeCell ref="AR17:AU17"/>
    <mergeCell ref="AV17:AW17"/>
    <mergeCell ref="AR18:AU18"/>
    <mergeCell ref="AV18:AW18"/>
    <mergeCell ref="AR19:AU19"/>
    <mergeCell ref="AV19:AW19"/>
    <mergeCell ref="AR20:AU20"/>
    <mergeCell ref="AV20:AW20"/>
    <mergeCell ref="AR21:AU21"/>
    <mergeCell ref="AV21:AW21"/>
    <mergeCell ref="AR22:AU22"/>
    <mergeCell ref="AV22:AW22"/>
    <mergeCell ref="AR23:AU23"/>
    <mergeCell ref="AV23:AW23"/>
    <mergeCell ref="AR24:AU24"/>
    <mergeCell ref="AV24:AW24"/>
    <mergeCell ref="AR25:AU25"/>
    <mergeCell ref="AV25:AW25"/>
    <mergeCell ref="AR26:AU26"/>
    <mergeCell ref="AV26:AW26"/>
    <mergeCell ref="AR27:AU27"/>
    <mergeCell ref="AV27:AW27"/>
    <mergeCell ref="AR28:AU28"/>
    <mergeCell ref="AV28:AW28"/>
    <mergeCell ref="AR29:AU29"/>
    <mergeCell ref="AV29:AW29"/>
    <mergeCell ref="AR30:AU30"/>
    <mergeCell ref="AV30:AW30"/>
    <mergeCell ref="AR31:AU31"/>
    <mergeCell ref="AV31:AW31"/>
    <mergeCell ref="AR32:AU32"/>
    <mergeCell ref="AV32:AW32"/>
    <mergeCell ref="AR33:AU33"/>
    <mergeCell ref="AV33:AW33"/>
    <mergeCell ref="AR34:AU34"/>
    <mergeCell ref="AV34:AW34"/>
    <mergeCell ref="AR35:AU35"/>
    <mergeCell ref="AV35:AW35"/>
    <mergeCell ref="AR36:AU36"/>
    <mergeCell ref="AV36:AW36"/>
    <mergeCell ref="AV37:AW37"/>
    <mergeCell ref="AV47:AW47"/>
    <mergeCell ref="AR38:AU38"/>
    <mergeCell ref="AV38:AW38"/>
    <mergeCell ref="AR39:AU39"/>
    <mergeCell ref="AV39:AW39"/>
    <mergeCell ref="AR40:AU40"/>
    <mergeCell ref="AV40:AW40"/>
    <mergeCell ref="AR41:AU41"/>
    <mergeCell ref="AV41:AW41"/>
    <mergeCell ref="AR42:AU42"/>
    <mergeCell ref="AV42:AW42"/>
    <mergeCell ref="AR7:AW7"/>
    <mergeCell ref="G60:H60"/>
    <mergeCell ref="G57:H57"/>
    <mergeCell ref="G58:H58"/>
    <mergeCell ref="AR48:AU48"/>
    <mergeCell ref="AV48:AW48"/>
    <mergeCell ref="AR49:AU49"/>
    <mergeCell ref="AV49:AW49"/>
    <mergeCell ref="AR50:AU50"/>
    <mergeCell ref="AV50:AW50"/>
    <mergeCell ref="AR51:AU51"/>
    <mergeCell ref="AV51:AW51"/>
    <mergeCell ref="AR52:AU52"/>
    <mergeCell ref="AV52:AW52"/>
    <mergeCell ref="AR43:AU43"/>
    <mergeCell ref="AV43:AW43"/>
    <mergeCell ref="AR44:AU44"/>
    <mergeCell ref="AV44:AW44"/>
    <mergeCell ref="AR45:AU45"/>
    <mergeCell ref="AV45:AW45"/>
    <mergeCell ref="AR46:AU46"/>
    <mergeCell ref="AV46:AW46"/>
    <mergeCell ref="AR47:AU47"/>
    <mergeCell ref="AR37:AU37"/>
    <mergeCell ref="M66:N66"/>
    <mergeCell ref="J66:K66"/>
    <mergeCell ref="I67:J67"/>
    <mergeCell ref="M67:N67"/>
    <mergeCell ref="AR53:AU53"/>
    <mergeCell ref="AV53:AW53"/>
    <mergeCell ref="AR54:AU54"/>
    <mergeCell ref="AV54:AW54"/>
    <mergeCell ref="AR55:AU55"/>
    <mergeCell ref="AV55:AW55"/>
    <mergeCell ref="M64:O64"/>
  </mergeCells>
  <phoneticPr fontId="2"/>
  <conditionalFormatting sqref="G11:AK11">
    <cfRule type="containsText" dxfId="251" priority="136" operator="containsText" text="作">
      <formula>NOT(ISERROR(SEARCH("作",G11)))</formula>
    </cfRule>
    <cfRule type="containsText" dxfId="250" priority="561" operator="containsText" text="天">
      <formula>NOT(ISERROR(SEARCH("天",G11)))</formula>
    </cfRule>
    <cfRule type="containsText" dxfId="249" priority="563" operator="containsText" text="閉">
      <formula>NOT(ISERROR(SEARCH("閉",G11)))</formula>
    </cfRule>
  </conditionalFormatting>
  <conditionalFormatting sqref="G10:AK10">
    <cfRule type="containsText" dxfId="248" priority="562" operator="containsText" text="工">
      <formula>NOT(ISERROR(SEARCH("工",G10)))</formula>
    </cfRule>
    <cfRule type="containsText" dxfId="247" priority="564" operator="containsText" text="休">
      <formula>NOT(ISERROR(SEARCH("休",G10)))</formula>
    </cfRule>
  </conditionalFormatting>
  <conditionalFormatting sqref="G9:AK9">
    <cfRule type="cellIs" dxfId="246" priority="79" operator="equal">
      <formula>"日"</formula>
    </cfRule>
    <cfRule type="cellIs" dxfId="245" priority="80" operator="equal">
      <formula>"土"</formula>
    </cfRule>
  </conditionalFormatting>
  <conditionalFormatting sqref="G15:AK15">
    <cfRule type="containsText" dxfId="244" priority="73" operator="containsText" text="作">
      <formula>NOT(ISERROR(SEARCH("作",G15)))</formula>
    </cfRule>
    <cfRule type="containsText" dxfId="243" priority="74" operator="containsText" text="天">
      <formula>NOT(ISERROR(SEARCH("天",G15)))</formula>
    </cfRule>
    <cfRule type="containsText" dxfId="242" priority="76" operator="containsText" text="閉">
      <formula>NOT(ISERROR(SEARCH("閉",G15)))</formula>
    </cfRule>
  </conditionalFormatting>
  <conditionalFormatting sqref="G14:AK14">
    <cfRule type="containsText" dxfId="241" priority="75" operator="containsText" text="工">
      <formula>NOT(ISERROR(SEARCH("工",G14)))</formula>
    </cfRule>
    <cfRule type="containsText" dxfId="240" priority="77" operator="containsText" text="休">
      <formula>NOT(ISERROR(SEARCH("休",G14)))</formula>
    </cfRule>
  </conditionalFormatting>
  <conditionalFormatting sqref="G13:AK13">
    <cfRule type="cellIs" dxfId="239" priority="71" operator="equal">
      <formula>"日"</formula>
    </cfRule>
    <cfRule type="cellIs" dxfId="238" priority="72" operator="equal">
      <formula>"土"</formula>
    </cfRule>
  </conditionalFormatting>
  <conditionalFormatting sqref="G19:AK19">
    <cfRule type="containsText" dxfId="237" priority="66" operator="containsText" text="作">
      <formula>NOT(ISERROR(SEARCH("作",G19)))</formula>
    </cfRule>
    <cfRule type="containsText" dxfId="236" priority="67" operator="containsText" text="天">
      <formula>NOT(ISERROR(SEARCH("天",G19)))</formula>
    </cfRule>
    <cfRule type="containsText" dxfId="235" priority="69" operator="containsText" text="閉">
      <formula>NOT(ISERROR(SEARCH("閉",G19)))</formula>
    </cfRule>
  </conditionalFormatting>
  <conditionalFormatting sqref="G18:AK18">
    <cfRule type="containsText" dxfId="234" priority="68" operator="containsText" text="工">
      <formula>NOT(ISERROR(SEARCH("工",G18)))</formula>
    </cfRule>
    <cfRule type="containsText" dxfId="233" priority="70" operator="containsText" text="休">
      <formula>NOT(ISERROR(SEARCH("休",G18)))</formula>
    </cfRule>
  </conditionalFormatting>
  <conditionalFormatting sqref="G17:AK17">
    <cfRule type="cellIs" dxfId="232" priority="64" operator="equal">
      <formula>"日"</formula>
    </cfRule>
    <cfRule type="cellIs" dxfId="231" priority="65" operator="equal">
      <formula>"土"</formula>
    </cfRule>
  </conditionalFormatting>
  <conditionalFormatting sqref="G23:AK23">
    <cfRule type="containsText" dxfId="230" priority="59" operator="containsText" text="作">
      <formula>NOT(ISERROR(SEARCH("作",G23)))</formula>
    </cfRule>
    <cfRule type="containsText" dxfId="229" priority="60" operator="containsText" text="天">
      <formula>NOT(ISERROR(SEARCH("天",G23)))</formula>
    </cfRule>
    <cfRule type="containsText" dxfId="228" priority="62" operator="containsText" text="閉">
      <formula>NOT(ISERROR(SEARCH("閉",G23)))</formula>
    </cfRule>
  </conditionalFormatting>
  <conditionalFormatting sqref="G22:AK22">
    <cfRule type="containsText" dxfId="227" priority="61" operator="containsText" text="工">
      <formula>NOT(ISERROR(SEARCH("工",G22)))</formula>
    </cfRule>
    <cfRule type="containsText" dxfId="226" priority="63" operator="containsText" text="休">
      <formula>NOT(ISERROR(SEARCH("休",G22)))</formula>
    </cfRule>
  </conditionalFormatting>
  <conditionalFormatting sqref="G21:AK21">
    <cfRule type="cellIs" dxfId="225" priority="57" operator="equal">
      <formula>"日"</formula>
    </cfRule>
    <cfRule type="cellIs" dxfId="224" priority="58" operator="equal">
      <formula>"土"</formula>
    </cfRule>
  </conditionalFormatting>
  <conditionalFormatting sqref="G27:AK27">
    <cfRule type="containsText" dxfId="223" priority="52" operator="containsText" text="作">
      <formula>NOT(ISERROR(SEARCH("作",G27)))</formula>
    </cfRule>
    <cfRule type="containsText" dxfId="222" priority="53" operator="containsText" text="天">
      <formula>NOT(ISERROR(SEARCH("天",G27)))</formula>
    </cfRule>
    <cfRule type="containsText" dxfId="221" priority="55" operator="containsText" text="閉">
      <formula>NOT(ISERROR(SEARCH("閉",G27)))</formula>
    </cfRule>
  </conditionalFormatting>
  <conditionalFormatting sqref="G26:AK26">
    <cfRule type="containsText" dxfId="220" priority="54" operator="containsText" text="工">
      <formula>NOT(ISERROR(SEARCH("工",G26)))</formula>
    </cfRule>
    <cfRule type="containsText" dxfId="219" priority="56" operator="containsText" text="休">
      <formula>NOT(ISERROR(SEARCH("休",G26)))</formula>
    </cfRule>
  </conditionalFormatting>
  <conditionalFormatting sqref="G25:AK25">
    <cfRule type="cellIs" dxfId="218" priority="50" operator="equal">
      <formula>"日"</formula>
    </cfRule>
    <cfRule type="cellIs" dxfId="217" priority="51" operator="equal">
      <formula>"土"</formula>
    </cfRule>
  </conditionalFormatting>
  <conditionalFormatting sqref="G31:AK31">
    <cfRule type="containsText" dxfId="216" priority="45" operator="containsText" text="作">
      <formula>NOT(ISERROR(SEARCH("作",G31)))</formula>
    </cfRule>
    <cfRule type="containsText" dxfId="215" priority="46" operator="containsText" text="天">
      <formula>NOT(ISERROR(SEARCH("天",G31)))</formula>
    </cfRule>
    <cfRule type="containsText" dxfId="214" priority="48" operator="containsText" text="閉">
      <formula>NOT(ISERROR(SEARCH("閉",G31)))</formula>
    </cfRule>
  </conditionalFormatting>
  <conditionalFormatting sqref="G30:AK30">
    <cfRule type="containsText" dxfId="213" priority="47" operator="containsText" text="工">
      <formula>NOT(ISERROR(SEARCH("工",G30)))</formula>
    </cfRule>
    <cfRule type="containsText" dxfId="212" priority="49" operator="containsText" text="休">
      <formula>NOT(ISERROR(SEARCH("休",G30)))</formula>
    </cfRule>
  </conditionalFormatting>
  <conditionalFormatting sqref="G29:AK29">
    <cfRule type="cellIs" dxfId="211" priority="43" operator="equal">
      <formula>"日"</formula>
    </cfRule>
    <cfRule type="cellIs" dxfId="210" priority="44" operator="equal">
      <formula>"土"</formula>
    </cfRule>
  </conditionalFormatting>
  <conditionalFormatting sqref="G35:AK35">
    <cfRule type="containsText" dxfId="209" priority="38" operator="containsText" text="作">
      <formula>NOT(ISERROR(SEARCH("作",G35)))</formula>
    </cfRule>
    <cfRule type="containsText" dxfId="208" priority="39" operator="containsText" text="天">
      <formula>NOT(ISERROR(SEARCH("天",G35)))</formula>
    </cfRule>
    <cfRule type="containsText" dxfId="207" priority="41" operator="containsText" text="閉">
      <formula>NOT(ISERROR(SEARCH("閉",G35)))</formula>
    </cfRule>
  </conditionalFormatting>
  <conditionalFormatting sqref="G34:AK34">
    <cfRule type="containsText" dxfId="206" priority="40" operator="containsText" text="工">
      <formula>NOT(ISERROR(SEARCH("工",G34)))</formula>
    </cfRule>
    <cfRule type="containsText" dxfId="205" priority="42" operator="containsText" text="休">
      <formula>NOT(ISERROR(SEARCH("休",G34)))</formula>
    </cfRule>
  </conditionalFormatting>
  <conditionalFormatting sqref="G33:AK33">
    <cfRule type="cellIs" dxfId="204" priority="36" operator="equal">
      <formula>"日"</formula>
    </cfRule>
    <cfRule type="cellIs" dxfId="203" priority="37" operator="equal">
      <formula>"土"</formula>
    </cfRule>
  </conditionalFormatting>
  <conditionalFormatting sqref="G39:AK39">
    <cfRule type="containsText" dxfId="202" priority="31" operator="containsText" text="作">
      <formula>NOT(ISERROR(SEARCH("作",G39)))</formula>
    </cfRule>
    <cfRule type="containsText" dxfId="201" priority="32" operator="containsText" text="天">
      <formula>NOT(ISERROR(SEARCH("天",G39)))</formula>
    </cfRule>
    <cfRule type="containsText" dxfId="200" priority="34" operator="containsText" text="閉">
      <formula>NOT(ISERROR(SEARCH("閉",G39)))</formula>
    </cfRule>
  </conditionalFormatting>
  <conditionalFormatting sqref="G38:AK38">
    <cfRule type="containsText" dxfId="199" priority="33" operator="containsText" text="工">
      <formula>NOT(ISERROR(SEARCH("工",G38)))</formula>
    </cfRule>
    <cfRule type="containsText" dxfId="198" priority="35" operator="containsText" text="休">
      <formula>NOT(ISERROR(SEARCH("休",G38)))</formula>
    </cfRule>
  </conditionalFormatting>
  <conditionalFormatting sqref="G37:AK37">
    <cfRule type="cellIs" dxfId="197" priority="29" operator="equal">
      <formula>"日"</formula>
    </cfRule>
    <cfRule type="cellIs" dxfId="196" priority="30" operator="equal">
      <formula>"土"</formula>
    </cfRule>
  </conditionalFormatting>
  <conditionalFormatting sqref="G43:AK43">
    <cfRule type="containsText" dxfId="195" priority="24" operator="containsText" text="作">
      <formula>NOT(ISERROR(SEARCH("作",G43)))</formula>
    </cfRule>
    <cfRule type="containsText" dxfId="194" priority="25" operator="containsText" text="天">
      <formula>NOT(ISERROR(SEARCH("天",G43)))</formula>
    </cfRule>
    <cfRule type="containsText" dxfId="193" priority="27" operator="containsText" text="閉">
      <formula>NOT(ISERROR(SEARCH("閉",G43)))</formula>
    </cfRule>
  </conditionalFormatting>
  <conditionalFormatting sqref="G42:AK42">
    <cfRule type="containsText" dxfId="192" priority="26" operator="containsText" text="工">
      <formula>NOT(ISERROR(SEARCH("工",G42)))</formula>
    </cfRule>
    <cfRule type="containsText" dxfId="191" priority="28" operator="containsText" text="休">
      <formula>NOT(ISERROR(SEARCH("休",G42)))</formula>
    </cfRule>
  </conditionalFormatting>
  <conditionalFormatting sqref="G41:AK41">
    <cfRule type="cellIs" dxfId="190" priority="22" operator="equal">
      <formula>"日"</formula>
    </cfRule>
    <cfRule type="cellIs" dxfId="189" priority="23" operator="equal">
      <formula>"土"</formula>
    </cfRule>
  </conditionalFormatting>
  <conditionalFormatting sqref="G47:AK47">
    <cfRule type="containsText" dxfId="188" priority="17" operator="containsText" text="作">
      <formula>NOT(ISERROR(SEARCH("作",G47)))</formula>
    </cfRule>
    <cfRule type="containsText" dxfId="187" priority="18" operator="containsText" text="天">
      <formula>NOT(ISERROR(SEARCH("天",G47)))</formula>
    </cfRule>
    <cfRule type="containsText" dxfId="186" priority="20" operator="containsText" text="閉">
      <formula>NOT(ISERROR(SEARCH("閉",G47)))</formula>
    </cfRule>
  </conditionalFormatting>
  <conditionalFormatting sqref="G46:AK46">
    <cfRule type="containsText" dxfId="185" priority="19" operator="containsText" text="工">
      <formula>NOT(ISERROR(SEARCH("工",G46)))</formula>
    </cfRule>
    <cfRule type="containsText" dxfId="184" priority="21" operator="containsText" text="休">
      <formula>NOT(ISERROR(SEARCH("休",G46)))</formula>
    </cfRule>
  </conditionalFormatting>
  <conditionalFormatting sqref="G45:AK45">
    <cfRule type="cellIs" dxfId="183" priority="15" operator="equal">
      <formula>"日"</formula>
    </cfRule>
    <cfRule type="cellIs" dxfId="182" priority="16" operator="equal">
      <formula>"土"</formula>
    </cfRule>
  </conditionalFormatting>
  <conditionalFormatting sqref="G51:AK51">
    <cfRule type="containsText" dxfId="181" priority="10" operator="containsText" text="作">
      <formula>NOT(ISERROR(SEARCH("作",G51)))</formula>
    </cfRule>
    <cfRule type="containsText" dxfId="180" priority="11" operator="containsText" text="天">
      <formula>NOT(ISERROR(SEARCH("天",G51)))</formula>
    </cfRule>
    <cfRule type="containsText" dxfId="179" priority="13" operator="containsText" text="閉">
      <formula>NOT(ISERROR(SEARCH("閉",G51)))</formula>
    </cfRule>
  </conditionalFormatting>
  <conditionalFormatting sqref="G50:AK50">
    <cfRule type="containsText" dxfId="178" priority="12" operator="containsText" text="工">
      <formula>NOT(ISERROR(SEARCH("工",G50)))</formula>
    </cfRule>
    <cfRule type="containsText" dxfId="177" priority="14" operator="containsText" text="休">
      <formula>NOT(ISERROR(SEARCH("休",G50)))</formula>
    </cfRule>
  </conditionalFormatting>
  <conditionalFormatting sqref="G49:AK49">
    <cfRule type="cellIs" dxfId="176" priority="8" operator="equal">
      <formula>"日"</formula>
    </cfRule>
    <cfRule type="cellIs" dxfId="175" priority="9" operator="equal">
      <formula>"土"</formula>
    </cfRule>
  </conditionalFormatting>
  <conditionalFormatting sqref="G55:AK55">
    <cfRule type="containsText" dxfId="174" priority="3" operator="containsText" text="作">
      <formula>NOT(ISERROR(SEARCH("作",G55)))</formula>
    </cfRule>
    <cfRule type="containsText" dxfId="173" priority="4" operator="containsText" text="天">
      <formula>NOT(ISERROR(SEARCH("天",G55)))</formula>
    </cfRule>
    <cfRule type="containsText" dxfId="172" priority="6" operator="containsText" text="閉">
      <formula>NOT(ISERROR(SEARCH("閉",G55)))</formula>
    </cfRule>
  </conditionalFormatting>
  <conditionalFormatting sqref="G54:AK54">
    <cfRule type="containsText" dxfId="171" priority="5" operator="containsText" text="工">
      <formula>NOT(ISERROR(SEARCH("工",G54)))</formula>
    </cfRule>
    <cfRule type="containsText" dxfId="170" priority="7" operator="containsText" text="休">
      <formula>NOT(ISERROR(SEARCH("休",G54)))</formula>
    </cfRule>
  </conditionalFormatting>
  <conditionalFormatting sqref="G53:AK53">
    <cfRule type="cellIs" dxfId="169" priority="1" operator="equal">
      <formula>"日"</formula>
    </cfRule>
    <cfRule type="cellIs" dxfId="168" priority="2" operator="equal">
      <formula>"土"</formula>
    </cfRule>
  </conditionalFormatting>
  <dataValidations count="4">
    <dataValidation type="list" allowBlank="1" showInputMessage="1" showErrorMessage="1" sqref="G11:AK11 G51:AK51 G15:AK15 G19:AK19 G47:AK47 G23:AK23 G27:AK27 G31:AK31 G35:AK35 G39:AK39 G43:AK43 G55:AK55" xr:uid="{00000000-0002-0000-0000-000000000000}">
      <formula1>"作,天,閉"</formula1>
    </dataValidation>
    <dataValidation type="list" allowBlank="1" showInputMessage="1" showErrorMessage="1" sqref="G10:AK10 G22:AK22 G14:AK14 G18:AK18 G38:AK38 G26:AK26 G30:AK30 G34:AK34 G50:AK50 G42:AK42 G46:AK46 G54:AK54" xr:uid="{00000000-0002-0000-0000-000001000000}">
      <formula1>"工,休,外"</formula1>
    </dataValidation>
    <dataValidation type="list" allowBlank="1" showInputMessage="1" showErrorMessage="1" sqref="B1:X2" xr:uid="{00000000-0002-0000-0000-000002000000}">
      <formula1>"様式１　休日取得計画書,様式２　休日取得実績書"</formula1>
    </dataValidation>
    <dataValidation type="list" allowBlank="1" showInputMessage="1" showErrorMessage="1" sqref="G9 G13 G17 G21 G25 G29 G33 G37 G41 G45 G49 G53" xr:uid="{00000000-0002-0000-0000-000003000000}">
      <formula1>"月,火,水,木,金,土,日"</formula1>
    </dataValidation>
  </dataValidations>
  <pageMargins left="0.31496062992125984" right="0.31496062992125984" top="0.74803149606299213" bottom="0.55118110236220474" header="0.31496062992125984" footer="0.31496062992125984"/>
  <pageSetup paperSize="8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036A-E5AF-40F3-9661-AF5FAF7D7322}">
  <sheetPr>
    <pageSetUpPr fitToPage="1"/>
  </sheetPr>
  <dimension ref="A1:AW71"/>
  <sheetViews>
    <sheetView showGridLines="0" view="pageBreakPreview" zoomScaleNormal="100" zoomScaleSheetLayoutView="100" workbookViewId="0">
      <selection activeCell="Y7" sqref="Y7"/>
    </sheetView>
  </sheetViews>
  <sheetFormatPr defaultRowHeight="13.5" x14ac:dyDescent="0.15"/>
  <cols>
    <col min="1" max="1" width="3.375" style="1" customWidth="1"/>
    <col min="2" max="6" width="5.375" style="1" customWidth="1"/>
    <col min="7" max="37" width="3" style="2" customWidth="1"/>
    <col min="38" max="49" width="3" style="1" customWidth="1"/>
    <col min="50" max="50" width="9" style="1"/>
    <col min="51" max="51" width="10.5" style="1" customWidth="1"/>
    <col min="52" max="140" width="9" style="1"/>
    <col min="141" max="141" width="9" style="1" customWidth="1"/>
    <col min="142" max="16384" width="9" style="1"/>
  </cols>
  <sheetData>
    <row r="1" spans="1:49" ht="20.25" customHeight="1" x14ac:dyDescent="0.15">
      <c r="B1" s="89" t="s">
        <v>83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</row>
    <row r="2" spans="1:49" ht="20.25" customHeight="1" x14ac:dyDescent="0.15">
      <c r="A2" s="42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AI2" s="67" t="s">
        <v>28</v>
      </c>
      <c r="AJ2" s="68"/>
      <c r="AK2" s="68"/>
      <c r="AL2" s="68"/>
      <c r="AM2" s="68"/>
      <c r="AN2" s="68"/>
      <c r="AO2" s="69"/>
      <c r="AP2" s="68" t="s">
        <v>29</v>
      </c>
      <c r="AQ2" s="68"/>
      <c r="AR2" s="68"/>
      <c r="AS2" s="68"/>
      <c r="AT2" s="68"/>
      <c r="AU2" s="68"/>
      <c r="AV2" s="69"/>
    </row>
    <row r="3" spans="1:49" ht="20.25" customHeight="1" x14ac:dyDescent="0.15">
      <c r="A3" s="42"/>
      <c r="B3" s="42" t="s">
        <v>26</v>
      </c>
      <c r="D3" s="42"/>
      <c r="E3" s="92" t="s">
        <v>82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I3" s="5" t="s">
        <v>17</v>
      </c>
      <c r="AJ3" s="39" t="s">
        <v>33</v>
      </c>
      <c r="AK3" s="39"/>
      <c r="AL3" s="39"/>
      <c r="AM3" s="39"/>
      <c r="AN3" s="39"/>
      <c r="AO3" s="40"/>
      <c r="AP3" s="41" t="s">
        <v>19</v>
      </c>
      <c r="AQ3" s="74" t="s">
        <v>22</v>
      </c>
      <c r="AR3" s="74"/>
      <c r="AS3" s="74"/>
      <c r="AT3" s="74"/>
      <c r="AU3" s="74"/>
      <c r="AV3" s="75"/>
    </row>
    <row r="4" spans="1:49" ht="20.25" customHeight="1" x14ac:dyDescent="0.15">
      <c r="A4" s="4"/>
      <c r="B4" s="42" t="s">
        <v>34</v>
      </c>
      <c r="D4" s="42"/>
      <c r="E4" s="64">
        <v>45427</v>
      </c>
      <c r="F4" s="64"/>
      <c r="G4" s="64"/>
      <c r="H4" s="64"/>
      <c r="I4" s="64"/>
      <c r="J4" s="64"/>
      <c r="K4" s="4"/>
      <c r="L4" s="4"/>
      <c r="M4" s="4"/>
      <c r="N4" s="4"/>
      <c r="AI4" s="5" t="s">
        <v>18</v>
      </c>
      <c r="AJ4" s="70" t="s">
        <v>32</v>
      </c>
      <c r="AK4" s="70"/>
      <c r="AL4" s="70"/>
      <c r="AM4" s="70"/>
      <c r="AN4" s="70"/>
      <c r="AO4" s="71"/>
      <c r="AP4" s="41" t="s">
        <v>20</v>
      </c>
      <c r="AQ4" s="76" t="s">
        <v>23</v>
      </c>
      <c r="AR4" s="76"/>
      <c r="AS4" s="76"/>
      <c r="AT4" s="76"/>
      <c r="AU4" s="76"/>
      <c r="AV4" s="77"/>
    </row>
    <row r="5" spans="1:49" ht="20.25" customHeight="1" x14ac:dyDescent="0.15">
      <c r="A5" s="4"/>
      <c r="B5" s="42" t="s">
        <v>35</v>
      </c>
      <c r="D5" s="42"/>
      <c r="E5" s="64">
        <v>45702</v>
      </c>
      <c r="F5" s="64"/>
      <c r="G5" s="64"/>
      <c r="H5" s="64"/>
      <c r="I5" s="64"/>
      <c r="J5" s="64"/>
      <c r="K5" s="4"/>
      <c r="L5" s="7"/>
      <c r="M5" s="4"/>
      <c r="N5" s="4"/>
      <c r="AI5" s="9" t="s">
        <v>30</v>
      </c>
      <c r="AJ5" s="72" t="s">
        <v>31</v>
      </c>
      <c r="AK5" s="72"/>
      <c r="AL5" s="72"/>
      <c r="AM5" s="72"/>
      <c r="AN5" s="72"/>
      <c r="AO5" s="73"/>
      <c r="AP5" s="10" t="s">
        <v>21</v>
      </c>
      <c r="AQ5" s="78" t="s">
        <v>24</v>
      </c>
      <c r="AR5" s="78"/>
      <c r="AS5" s="78"/>
      <c r="AT5" s="78"/>
      <c r="AU5" s="78"/>
      <c r="AV5" s="79"/>
    </row>
    <row r="6" spans="1:49" ht="20.25" customHeight="1" thickBot="1" x14ac:dyDescent="0.2">
      <c r="A6" s="4"/>
      <c r="B6" s="42" t="s">
        <v>27</v>
      </c>
      <c r="D6" s="42"/>
      <c r="E6" s="92" t="s">
        <v>81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49" ht="20.25" customHeight="1" thickBot="1" x14ac:dyDescent="0.2">
      <c r="A7" s="42"/>
      <c r="B7" s="42"/>
      <c r="C7" s="42"/>
      <c r="D7" s="42"/>
      <c r="E7" s="42"/>
      <c r="F7" s="42"/>
      <c r="G7" s="4"/>
      <c r="H7" s="4"/>
      <c r="I7" s="4"/>
      <c r="J7" s="4"/>
      <c r="K7" s="4"/>
      <c r="L7" s="4"/>
      <c r="T7" s="11"/>
      <c r="AH7" s="34" t="s">
        <v>60</v>
      </c>
      <c r="AI7" s="90" t="s">
        <v>59</v>
      </c>
      <c r="AJ7" s="90"/>
      <c r="AK7" s="91"/>
      <c r="AL7" s="66" t="s">
        <v>28</v>
      </c>
      <c r="AM7" s="57"/>
      <c r="AN7" s="57"/>
      <c r="AO7" s="57"/>
      <c r="AP7" s="57"/>
      <c r="AQ7" s="58"/>
      <c r="AR7" s="57" t="s">
        <v>29</v>
      </c>
      <c r="AS7" s="57"/>
      <c r="AT7" s="57"/>
      <c r="AU7" s="57"/>
      <c r="AV7" s="57"/>
      <c r="AW7" s="58"/>
    </row>
    <row r="8" spans="1:49" ht="20.25" customHeight="1" x14ac:dyDescent="0.15">
      <c r="A8" s="80" t="s">
        <v>80</v>
      </c>
      <c r="B8" s="81"/>
      <c r="C8" s="82"/>
      <c r="D8" s="93" t="s">
        <v>9</v>
      </c>
      <c r="E8" s="94"/>
      <c r="F8" s="95"/>
      <c r="G8" s="12">
        <v>1</v>
      </c>
      <c r="H8" s="12">
        <v>2</v>
      </c>
      <c r="I8" s="12">
        <v>3</v>
      </c>
      <c r="J8" s="12">
        <v>4</v>
      </c>
      <c r="K8" s="12">
        <v>5</v>
      </c>
      <c r="L8" s="35">
        <v>6</v>
      </c>
      <c r="M8" s="35">
        <v>7</v>
      </c>
      <c r="N8" s="13">
        <v>8</v>
      </c>
      <c r="O8" s="13">
        <v>9</v>
      </c>
      <c r="P8" s="13">
        <v>10</v>
      </c>
      <c r="Q8" s="13">
        <v>11</v>
      </c>
      <c r="R8" s="13">
        <v>12</v>
      </c>
      <c r="S8" s="35">
        <v>13</v>
      </c>
      <c r="T8" s="35">
        <v>14</v>
      </c>
      <c r="U8" s="13">
        <v>15</v>
      </c>
      <c r="V8" s="13">
        <v>16</v>
      </c>
      <c r="W8" s="13">
        <v>17</v>
      </c>
      <c r="X8" s="13">
        <v>18</v>
      </c>
      <c r="Y8" s="13">
        <v>19</v>
      </c>
      <c r="Z8" s="35">
        <v>20</v>
      </c>
      <c r="AA8" s="35">
        <v>21</v>
      </c>
      <c r="AB8" s="13">
        <v>22</v>
      </c>
      <c r="AC8" s="13">
        <v>23</v>
      </c>
      <c r="AD8" s="13">
        <v>24</v>
      </c>
      <c r="AE8" s="13">
        <v>25</v>
      </c>
      <c r="AF8" s="13">
        <v>26</v>
      </c>
      <c r="AG8" s="35">
        <v>27</v>
      </c>
      <c r="AH8" s="35">
        <v>28</v>
      </c>
      <c r="AI8" s="35">
        <v>29</v>
      </c>
      <c r="AJ8" s="12">
        <v>30</v>
      </c>
      <c r="AK8" s="14">
        <v>31</v>
      </c>
      <c r="AL8" s="60" t="s">
        <v>16</v>
      </c>
      <c r="AM8" s="61"/>
      <c r="AN8" s="61"/>
      <c r="AO8" s="61"/>
      <c r="AP8" s="62">
        <f>COUNTIF(G10:AK10,"工")+COUNTIF(G10:AK10,"休")</f>
        <v>17</v>
      </c>
      <c r="AQ8" s="63"/>
      <c r="AR8" s="60" t="s">
        <v>16</v>
      </c>
      <c r="AS8" s="61"/>
      <c r="AT8" s="61"/>
      <c r="AU8" s="61"/>
      <c r="AV8" s="62">
        <f>COUNTIF(G10:AK10,"工")+COUNTIF(G10:AK10,"休")</f>
        <v>17</v>
      </c>
      <c r="AW8" s="63"/>
    </row>
    <row r="9" spans="1:49" ht="20.25" customHeight="1" x14ac:dyDescent="0.15">
      <c r="A9" s="83"/>
      <c r="B9" s="84"/>
      <c r="C9" s="85"/>
      <c r="D9" s="67" t="s">
        <v>6</v>
      </c>
      <c r="E9" s="68"/>
      <c r="F9" s="69"/>
      <c r="G9" s="15" t="s">
        <v>1</v>
      </c>
      <c r="H9" s="15" t="str">
        <f t="shared" ref="H9:AK9" si="0">IF(G9="月","火",IF(G9="火","水",IF(G9="水","木",IF(G9="木","金",IF(G9="金","土",IF(G9="土","日",IF(G9="日","月","")))))))</f>
        <v>木</v>
      </c>
      <c r="I9" s="15" t="str">
        <f t="shared" si="0"/>
        <v>金</v>
      </c>
      <c r="J9" s="15" t="str">
        <f t="shared" si="0"/>
        <v>土</v>
      </c>
      <c r="K9" s="15" t="str">
        <f t="shared" si="0"/>
        <v>日</v>
      </c>
      <c r="L9" s="15" t="str">
        <f t="shared" si="0"/>
        <v>月</v>
      </c>
      <c r="M9" s="15" t="str">
        <f t="shared" si="0"/>
        <v>火</v>
      </c>
      <c r="N9" s="15" t="str">
        <f t="shared" si="0"/>
        <v>水</v>
      </c>
      <c r="O9" s="15" t="str">
        <f t="shared" si="0"/>
        <v>木</v>
      </c>
      <c r="P9" s="15" t="str">
        <f t="shared" si="0"/>
        <v>金</v>
      </c>
      <c r="Q9" s="15" t="str">
        <f t="shared" si="0"/>
        <v>土</v>
      </c>
      <c r="R9" s="15" t="str">
        <f t="shared" si="0"/>
        <v>日</v>
      </c>
      <c r="S9" s="15" t="str">
        <f t="shared" si="0"/>
        <v>月</v>
      </c>
      <c r="T9" s="15" t="str">
        <f t="shared" si="0"/>
        <v>火</v>
      </c>
      <c r="U9" s="15" t="str">
        <f t="shared" si="0"/>
        <v>水</v>
      </c>
      <c r="V9" s="15" t="str">
        <f t="shared" si="0"/>
        <v>木</v>
      </c>
      <c r="W9" s="15" t="str">
        <f t="shared" si="0"/>
        <v>金</v>
      </c>
      <c r="X9" s="15" t="str">
        <f t="shared" si="0"/>
        <v>土</v>
      </c>
      <c r="Y9" s="15" t="str">
        <f t="shared" si="0"/>
        <v>日</v>
      </c>
      <c r="Z9" s="15" t="str">
        <f t="shared" si="0"/>
        <v>月</v>
      </c>
      <c r="AA9" s="15" t="str">
        <f t="shared" si="0"/>
        <v>火</v>
      </c>
      <c r="AB9" s="15" t="str">
        <f t="shared" si="0"/>
        <v>水</v>
      </c>
      <c r="AC9" s="15" t="str">
        <f t="shared" si="0"/>
        <v>木</v>
      </c>
      <c r="AD9" s="15" t="str">
        <f t="shared" si="0"/>
        <v>金</v>
      </c>
      <c r="AE9" s="15" t="str">
        <f t="shared" si="0"/>
        <v>土</v>
      </c>
      <c r="AF9" s="15" t="str">
        <f t="shared" si="0"/>
        <v>日</v>
      </c>
      <c r="AG9" s="15" t="str">
        <f t="shared" si="0"/>
        <v>月</v>
      </c>
      <c r="AH9" s="15" t="str">
        <f t="shared" si="0"/>
        <v>火</v>
      </c>
      <c r="AI9" s="15" t="str">
        <f t="shared" si="0"/>
        <v>水</v>
      </c>
      <c r="AJ9" s="15" t="str">
        <f t="shared" si="0"/>
        <v>木</v>
      </c>
      <c r="AK9" s="15" t="str">
        <f t="shared" si="0"/>
        <v>金</v>
      </c>
      <c r="AL9" s="47" t="s">
        <v>10</v>
      </c>
      <c r="AM9" s="48"/>
      <c r="AN9" s="48"/>
      <c r="AO9" s="48"/>
      <c r="AP9" s="49">
        <f>COUNTIF(G10:AK10,"休")</f>
        <v>4</v>
      </c>
      <c r="AQ9" s="50"/>
      <c r="AR9" s="47" t="s">
        <v>10</v>
      </c>
      <c r="AS9" s="48"/>
      <c r="AT9" s="48"/>
      <c r="AU9" s="48"/>
      <c r="AV9" s="49">
        <f>COUNTIF(G11:AK11,"閉")+COUNTIF(G11:AK11,"天")</f>
        <v>4</v>
      </c>
      <c r="AW9" s="50"/>
    </row>
    <row r="10" spans="1:49" ht="20.25" customHeight="1" x14ac:dyDescent="0.15">
      <c r="A10" s="83"/>
      <c r="B10" s="84"/>
      <c r="C10" s="85"/>
      <c r="D10" s="67" t="s">
        <v>28</v>
      </c>
      <c r="E10" s="68"/>
      <c r="F10" s="69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 t="s">
        <v>67</v>
      </c>
      <c r="V10" s="15" t="s">
        <v>67</v>
      </c>
      <c r="W10" s="15" t="s">
        <v>67</v>
      </c>
      <c r="X10" s="15" t="s">
        <v>68</v>
      </c>
      <c r="Y10" s="15" t="s">
        <v>68</v>
      </c>
      <c r="Z10" s="15" t="s">
        <v>67</v>
      </c>
      <c r="AA10" s="15" t="s">
        <v>67</v>
      </c>
      <c r="AB10" s="15" t="s">
        <v>67</v>
      </c>
      <c r="AC10" s="15" t="s">
        <v>67</v>
      </c>
      <c r="AD10" s="15" t="s">
        <v>67</v>
      </c>
      <c r="AE10" s="15" t="s">
        <v>68</v>
      </c>
      <c r="AF10" s="15" t="s">
        <v>68</v>
      </c>
      <c r="AG10" s="15" t="s">
        <v>67</v>
      </c>
      <c r="AH10" s="15" t="s">
        <v>67</v>
      </c>
      <c r="AI10" s="15" t="s">
        <v>67</v>
      </c>
      <c r="AJ10" s="15" t="s">
        <v>67</v>
      </c>
      <c r="AK10" s="15" t="s">
        <v>67</v>
      </c>
      <c r="AL10" s="47" t="s">
        <v>25</v>
      </c>
      <c r="AM10" s="48"/>
      <c r="AN10" s="48"/>
      <c r="AO10" s="48"/>
      <c r="AP10" s="51">
        <f>AP9/AP8</f>
        <v>0.23529411764705882</v>
      </c>
      <c r="AQ10" s="52"/>
      <c r="AR10" s="47" t="s">
        <v>25</v>
      </c>
      <c r="AS10" s="48"/>
      <c r="AT10" s="48"/>
      <c r="AU10" s="48"/>
      <c r="AV10" s="51">
        <f>AV9/AV8</f>
        <v>0.23529411764705882</v>
      </c>
      <c r="AW10" s="52"/>
    </row>
    <row r="11" spans="1:49" ht="20.25" customHeight="1" thickBot="1" x14ac:dyDescent="0.2">
      <c r="A11" s="86"/>
      <c r="B11" s="87"/>
      <c r="C11" s="88"/>
      <c r="D11" s="96" t="s">
        <v>29</v>
      </c>
      <c r="E11" s="97"/>
      <c r="F11" s="98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 t="s">
        <v>65</v>
      </c>
      <c r="V11" s="15" t="s">
        <v>65</v>
      </c>
      <c r="W11" s="15" t="s">
        <v>65</v>
      </c>
      <c r="X11" s="15" t="s">
        <v>66</v>
      </c>
      <c r="Y11" s="15" t="s">
        <v>66</v>
      </c>
      <c r="Z11" s="15" t="s">
        <v>65</v>
      </c>
      <c r="AA11" s="15" t="s">
        <v>65</v>
      </c>
      <c r="AB11" s="15" t="s">
        <v>65</v>
      </c>
      <c r="AC11" s="15" t="s">
        <v>65</v>
      </c>
      <c r="AD11" s="15" t="s">
        <v>65</v>
      </c>
      <c r="AE11" s="15" t="s">
        <v>66</v>
      </c>
      <c r="AF11" s="15" t="s">
        <v>66</v>
      </c>
      <c r="AG11" s="15" t="s">
        <v>65</v>
      </c>
      <c r="AH11" s="15" t="s">
        <v>65</v>
      </c>
      <c r="AI11" s="15" t="s">
        <v>65</v>
      </c>
      <c r="AJ11" s="15" t="s">
        <v>65</v>
      </c>
      <c r="AK11" s="16" t="s">
        <v>65</v>
      </c>
      <c r="AL11" s="53" t="s">
        <v>43</v>
      </c>
      <c r="AM11" s="54"/>
      <c r="AN11" s="54"/>
      <c r="AO11" s="54"/>
      <c r="AP11" s="55">
        <f>COUNTIFS(G9:AK9,"土",G10:AK10,"工")+COUNTIFS(G9:AK9,"土",G10:AK10,"休")+COUNTIFS(G9:AK9,"日",G10:AK10,"工")+COUNTIFS(G9:AK9,"日",G10:AK10,"休")</f>
        <v>4</v>
      </c>
      <c r="AQ11" s="56"/>
      <c r="AR11" s="53" t="s">
        <v>43</v>
      </c>
      <c r="AS11" s="54"/>
      <c r="AT11" s="54"/>
      <c r="AU11" s="54"/>
      <c r="AV11" s="55">
        <f>COUNTIFS(G9:AK9,"土",G10:AK10,"工")+COUNTIFS(G9:AK9,"土",G10:AK10,"休")+COUNTIFS(G9:AK9,"日",G10:AK10,"工")+COUNTIFS(G9:AK9,"日",G10:AK10,"休")</f>
        <v>4</v>
      </c>
      <c r="AW11" s="56"/>
    </row>
    <row r="12" spans="1:49" ht="20.25" customHeight="1" x14ac:dyDescent="0.15">
      <c r="A12" s="80" t="s">
        <v>79</v>
      </c>
      <c r="B12" s="81"/>
      <c r="C12" s="82"/>
      <c r="D12" s="93" t="s">
        <v>9</v>
      </c>
      <c r="E12" s="94"/>
      <c r="F12" s="95"/>
      <c r="G12" s="12">
        <v>1</v>
      </c>
      <c r="H12" s="12">
        <v>2</v>
      </c>
      <c r="I12" s="12">
        <v>3</v>
      </c>
      <c r="J12" s="12">
        <v>4</v>
      </c>
      <c r="K12" s="12">
        <v>5</v>
      </c>
      <c r="L12" s="35">
        <v>6</v>
      </c>
      <c r="M12" s="35">
        <v>7</v>
      </c>
      <c r="N12" s="13">
        <v>8</v>
      </c>
      <c r="O12" s="13">
        <v>9</v>
      </c>
      <c r="P12" s="13">
        <v>10</v>
      </c>
      <c r="Q12" s="13">
        <v>11</v>
      </c>
      <c r="R12" s="13">
        <v>12</v>
      </c>
      <c r="S12" s="35">
        <v>13</v>
      </c>
      <c r="T12" s="35">
        <v>14</v>
      </c>
      <c r="U12" s="13">
        <v>15</v>
      </c>
      <c r="V12" s="13">
        <v>16</v>
      </c>
      <c r="W12" s="13">
        <v>17</v>
      </c>
      <c r="X12" s="13">
        <v>18</v>
      </c>
      <c r="Y12" s="13">
        <v>19</v>
      </c>
      <c r="Z12" s="35">
        <v>20</v>
      </c>
      <c r="AA12" s="35">
        <v>21</v>
      </c>
      <c r="AB12" s="13">
        <v>22</v>
      </c>
      <c r="AC12" s="13">
        <v>23</v>
      </c>
      <c r="AD12" s="13">
        <v>24</v>
      </c>
      <c r="AE12" s="13">
        <v>25</v>
      </c>
      <c r="AF12" s="13">
        <v>26</v>
      </c>
      <c r="AG12" s="35">
        <v>27</v>
      </c>
      <c r="AH12" s="35">
        <v>28</v>
      </c>
      <c r="AI12" s="35">
        <v>29</v>
      </c>
      <c r="AJ12" s="12">
        <v>30</v>
      </c>
      <c r="AK12" s="14"/>
      <c r="AL12" s="60" t="s">
        <v>16</v>
      </c>
      <c r="AM12" s="61"/>
      <c r="AN12" s="61"/>
      <c r="AO12" s="61"/>
      <c r="AP12" s="62">
        <f>COUNTIF(G14:AK14,"工")+COUNTIF(G14:AK14,"休")</f>
        <v>18</v>
      </c>
      <c r="AQ12" s="63"/>
      <c r="AR12" s="60" t="s">
        <v>16</v>
      </c>
      <c r="AS12" s="61"/>
      <c r="AT12" s="61"/>
      <c r="AU12" s="61"/>
      <c r="AV12" s="62">
        <f>COUNTIF(G14:AK14,"工")+COUNTIF(G14:AK14,"休")</f>
        <v>18</v>
      </c>
      <c r="AW12" s="63"/>
    </row>
    <row r="13" spans="1:49" ht="20.25" customHeight="1" x14ac:dyDescent="0.15">
      <c r="A13" s="83"/>
      <c r="B13" s="84"/>
      <c r="C13" s="85"/>
      <c r="D13" s="67" t="s">
        <v>6</v>
      </c>
      <c r="E13" s="68"/>
      <c r="F13" s="69"/>
      <c r="G13" s="15" t="s">
        <v>3</v>
      </c>
      <c r="H13" s="15" t="str">
        <f t="shared" ref="H13:AJ13" si="1">IF(G13="月","火",IF(G13="火","水",IF(G13="水","木",IF(G13="木","金",IF(G13="金","土",IF(G13="土","日",IF(G13="日","月","")))))))</f>
        <v>日</v>
      </c>
      <c r="I13" s="15" t="str">
        <f t="shared" si="1"/>
        <v>月</v>
      </c>
      <c r="J13" s="15" t="str">
        <f t="shared" si="1"/>
        <v>火</v>
      </c>
      <c r="K13" s="15" t="str">
        <f t="shared" si="1"/>
        <v>水</v>
      </c>
      <c r="L13" s="15" t="str">
        <f t="shared" si="1"/>
        <v>木</v>
      </c>
      <c r="M13" s="15" t="str">
        <f t="shared" si="1"/>
        <v>金</v>
      </c>
      <c r="N13" s="15" t="str">
        <f t="shared" si="1"/>
        <v>土</v>
      </c>
      <c r="O13" s="15" t="str">
        <f t="shared" si="1"/>
        <v>日</v>
      </c>
      <c r="P13" s="15" t="str">
        <f t="shared" si="1"/>
        <v>月</v>
      </c>
      <c r="Q13" s="15" t="str">
        <f t="shared" si="1"/>
        <v>火</v>
      </c>
      <c r="R13" s="15" t="str">
        <f t="shared" si="1"/>
        <v>水</v>
      </c>
      <c r="S13" s="15" t="str">
        <f t="shared" si="1"/>
        <v>木</v>
      </c>
      <c r="T13" s="15" t="str">
        <f t="shared" si="1"/>
        <v>金</v>
      </c>
      <c r="U13" s="15" t="str">
        <f t="shared" si="1"/>
        <v>土</v>
      </c>
      <c r="V13" s="15" t="str">
        <f t="shared" si="1"/>
        <v>日</v>
      </c>
      <c r="W13" s="15" t="str">
        <f t="shared" si="1"/>
        <v>月</v>
      </c>
      <c r="X13" s="15" t="str">
        <f t="shared" si="1"/>
        <v>火</v>
      </c>
      <c r="Y13" s="15" t="str">
        <f t="shared" si="1"/>
        <v>水</v>
      </c>
      <c r="Z13" s="15" t="str">
        <f t="shared" si="1"/>
        <v>木</v>
      </c>
      <c r="AA13" s="15" t="str">
        <f t="shared" si="1"/>
        <v>金</v>
      </c>
      <c r="AB13" s="15" t="str">
        <f t="shared" si="1"/>
        <v>土</v>
      </c>
      <c r="AC13" s="15" t="str">
        <f t="shared" si="1"/>
        <v>日</v>
      </c>
      <c r="AD13" s="15" t="str">
        <f t="shared" si="1"/>
        <v>月</v>
      </c>
      <c r="AE13" s="15" t="str">
        <f t="shared" si="1"/>
        <v>火</v>
      </c>
      <c r="AF13" s="15" t="str">
        <f t="shared" si="1"/>
        <v>水</v>
      </c>
      <c r="AG13" s="15" t="str">
        <f t="shared" si="1"/>
        <v>木</v>
      </c>
      <c r="AH13" s="15" t="str">
        <f t="shared" si="1"/>
        <v>金</v>
      </c>
      <c r="AI13" s="15" t="str">
        <f t="shared" si="1"/>
        <v>土</v>
      </c>
      <c r="AJ13" s="15" t="str">
        <f t="shared" si="1"/>
        <v>日</v>
      </c>
      <c r="AK13" s="15"/>
      <c r="AL13" s="47" t="s">
        <v>10</v>
      </c>
      <c r="AM13" s="48"/>
      <c r="AN13" s="48"/>
      <c r="AO13" s="48"/>
      <c r="AP13" s="49">
        <f>COUNTIF(G14:AK14,"休")</f>
        <v>6</v>
      </c>
      <c r="AQ13" s="50"/>
      <c r="AR13" s="47" t="s">
        <v>10</v>
      </c>
      <c r="AS13" s="48"/>
      <c r="AT13" s="48"/>
      <c r="AU13" s="48"/>
      <c r="AV13" s="49">
        <f>COUNTIF(G15:AK15,"閉")+COUNTIF(G15:AK15,"天")</f>
        <v>6</v>
      </c>
      <c r="AW13" s="50"/>
    </row>
    <row r="14" spans="1:49" ht="20.25" customHeight="1" x14ac:dyDescent="0.15">
      <c r="A14" s="83"/>
      <c r="B14" s="84"/>
      <c r="C14" s="85"/>
      <c r="D14" s="67" t="s">
        <v>28</v>
      </c>
      <c r="E14" s="68"/>
      <c r="F14" s="69"/>
      <c r="G14" s="15" t="s">
        <v>68</v>
      </c>
      <c r="H14" s="15" t="s">
        <v>68</v>
      </c>
      <c r="I14" s="15" t="s">
        <v>67</v>
      </c>
      <c r="J14" s="15" t="s">
        <v>67</v>
      </c>
      <c r="K14" s="15" t="s">
        <v>67</v>
      </c>
      <c r="L14" s="15" t="s">
        <v>67</v>
      </c>
      <c r="M14" s="15" t="s">
        <v>67</v>
      </c>
      <c r="N14" s="15" t="s">
        <v>68</v>
      </c>
      <c r="O14" s="15" t="s">
        <v>68</v>
      </c>
      <c r="P14" s="15" t="s">
        <v>67</v>
      </c>
      <c r="Q14" s="15" t="s">
        <v>67</v>
      </c>
      <c r="R14" s="15" t="s">
        <v>70</v>
      </c>
      <c r="S14" s="15" t="s">
        <v>70</v>
      </c>
      <c r="T14" s="15" t="s">
        <v>70</v>
      </c>
      <c r="U14" s="15" t="s">
        <v>70</v>
      </c>
      <c r="V14" s="15" t="s">
        <v>70</v>
      </c>
      <c r="W14" s="15" t="s">
        <v>70</v>
      </c>
      <c r="X14" s="15" t="s">
        <v>70</v>
      </c>
      <c r="Y14" s="15" t="s">
        <v>70</v>
      </c>
      <c r="Z14" s="15" t="s">
        <v>70</v>
      </c>
      <c r="AA14" s="15" t="s">
        <v>70</v>
      </c>
      <c r="AB14" s="15" t="s">
        <v>70</v>
      </c>
      <c r="AC14" s="15" t="s">
        <v>70</v>
      </c>
      <c r="AD14" s="15" t="s">
        <v>67</v>
      </c>
      <c r="AE14" s="15" t="s">
        <v>67</v>
      </c>
      <c r="AF14" s="15" t="s">
        <v>67</v>
      </c>
      <c r="AG14" s="15" t="s">
        <v>67</v>
      </c>
      <c r="AH14" s="15" t="s">
        <v>67</v>
      </c>
      <c r="AI14" s="15" t="s">
        <v>68</v>
      </c>
      <c r="AJ14" s="15" t="s">
        <v>68</v>
      </c>
      <c r="AK14" s="15"/>
      <c r="AL14" s="47" t="s">
        <v>25</v>
      </c>
      <c r="AM14" s="48"/>
      <c r="AN14" s="48"/>
      <c r="AO14" s="48"/>
      <c r="AP14" s="51">
        <f>AP13/AP12</f>
        <v>0.33333333333333331</v>
      </c>
      <c r="AQ14" s="52"/>
      <c r="AR14" s="47" t="s">
        <v>25</v>
      </c>
      <c r="AS14" s="48"/>
      <c r="AT14" s="48"/>
      <c r="AU14" s="48"/>
      <c r="AV14" s="51">
        <f>AV13/AV12</f>
        <v>0.33333333333333331</v>
      </c>
      <c r="AW14" s="52"/>
    </row>
    <row r="15" spans="1:49" ht="20.25" customHeight="1" thickBot="1" x14ac:dyDescent="0.2">
      <c r="A15" s="86"/>
      <c r="B15" s="87"/>
      <c r="C15" s="88"/>
      <c r="D15" s="67" t="s">
        <v>29</v>
      </c>
      <c r="E15" s="68"/>
      <c r="F15" s="69"/>
      <c r="G15" s="15" t="s">
        <v>66</v>
      </c>
      <c r="H15" s="15" t="s">
        <v>66</v>
      </c>
      <c r="I15" s="15" t="s">
        <v>65</v>
      </c>
      <c r="J15" s="15" t="s">
        <v>65</v>
      </c>
      <c r="K15" s="15" t="s">
        <v>65</v>
      </c>
      <c r="L15" s="15" t="s">
        <v>65</v>
      </c>
      <c r="M15" s="15" t="s">
        <v>65</v>
      </c>
      <c r="N15" s="15" t="s">
        <v>66</v>
      </c>
      <c r="O15" s="15" t="s">
        <v>66</v>
      </c>
      <c r="P15" s="15" t="s">
        <v>65</v>
      </c>
      <c r="Q15" s="15" t="s">
        <v>65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 t="s">
        <v>65</v>
      </c>
      <c r="AE15" s="15" t="s">
        <v>65</v>
      </c>
      <c r="AF15" s="15" t="s">
        <v>65</v>
      </c>
      <c r="AG15" s="15" t="s">
        <v>65</v>
      </c>
      <c r="AH15" s="15" t="s">
        <v>65</v>
      </c>
      <c r="AI15" s="15" t="s">
        <v>66</v>
      </c>
      <c r="AJ15" s="15" t="s">
        <v>66</v>
      </c>
      <c r="AK15" s="16"/>
      <c r="AL15" s="53" t="s">
        <v>43</v>
      </c>
      <c r="AM15" s="54"/>
      <c r="AN15" s="54"/>
      <c r="AO15" s="54"/>
      <c r="AP15" s="55">
        <f>COUNTIFS(G13:AK13,"土",G14:AK14,"工")+COUNTIFS(G13:AK13,"土",G14:AK14,"休")+COUNTIFS(G13:AK13,"日",G14:AK14,"工")+COUNTIFS(G13:AK13,"日",G14:AK14,"休")</f>
        <v>6</v>
      </c>
      <c r="AQ15" s="56"/>
      <c r="AR15" s="53" t="s">
        <v>43</v>
      </c>
      <c r="AS15" s="54"/>
      <c r="AT15" s="54"/>
      <c r="AU15" s="54"/>
      <c r="AV15" s="55">
        <f>COUNTIFS(G13:AK13,"土",G14:AK14,"工")+COUNTIFS(G13:AK13,"土",G14:AK14,"休")+COUNTIFS(G13:AK13,"日",G14:AK14,"工")+COUNTIFS(G13:AK13,"日",G14:AK14,"休")</f>
        <v>6</v>
      </c>
      <c r="AW15" s="56"/>
    </row>
    <row r="16" spans="1:49" ht="20.25" customHeight="1" x14ac:dyDescent="0.15">
      <c r="A16" s="80" t="s">
        <v>78</v>
      </c>
      <c r="B16" s="81"/>
      <c r="C16" s="82"/>
      <c r="D16" s="93" t="s">
        <v>9</v>
      </c>
      <c r="E16" s="94"/>
      <c r="F16" s="95"/>
      <c r="G16" s="12">
        <v>1</v>
      </c>
      <c r="H16" s="12">
        <v>2</v>
      </c>
      <c r="I16" s="12">
        <v>3</v>
      </c>
      <c r="J16" s="12">
        <v>4</v>
      </c>
      <c r="K16" s="12">
        <v>5</v>
      </c>
      <c r="L16" s="35">
        <v>6</v>
      </c>
      <c r="M16" s="35">
        <v>7</v>
      </c>
      <c r="N16" s="13">
        <v>8</v>
      </c>
      <c r="O16" s="13">
        <v>9</v>
      </c>
      <c r="P16" s="13">
        <v>10</v>
      </c>
      <c r="Q16" s="13">
        <v>11</v>
      </c>
      <c r="R16" s="13">
        <v>12</v>
      </c>
      <c r="S16" s="35">
        <v>13</v>
      </c>
      <c r="T16" s="35">
        <v>14</v>
      </c>
      <c r="U16" s="13">
        <v>15</v>
      </c>
      <c r="V16" s="13">
        <v>16</v>
      </c>
      <c r="W16" s="13">
        <v>17</v>
      </c>
      <c r="X16" s="13">
        <v>18</v>
      </c>
      <c r="Y16" s="13">
        <v>19</v>
      </c>
      <c r="Z16" s="35">
        <v>20</v>
      </c>
      <c r="AA16" s="35">
        <v>21</v>
      </c>
      <c r="AB16" s="13">
        <v>22</v>
      </c>
      <c r="AC16" s="13">
        <v>23</v>
      </c>
      <c r="AD16" s="13">
        <v>24</v>
      </c>
      <c r="AE16" s="13">
        <v>25</v>
      </c>
      <c r="AF16" s="13">
        <v>26</v>
      </c>
      <c r="AG16" s="35">
        <v>27</v>
      </c>
      <c r="AH16" s="35">
        <v>28</v>
      </c>
      <c r="AI16" s="35">
        <v>29</v>
      </c>
      <c r="AJ16" s="12">
        <v>30</v>
      </c>
      <c r="AK16" s="14">
        <v>31</v>
      </c>
      <c r="AL16" s="60" t="s">
        <v>16</v>
      </c>
      <c r="AM16" s="61"/>
      <c r="AN16" s="61"/>
      <c r="AO16" s="61"/>
      <c r="AP16" s="62">
        <f>COUNTIF(G18:AK18,"工")+COUNTIF(G18:AK18,"休")</f>
        <v>31</v>
      </c>
      <c r="AQ16" s="63"/>
      <c r="AR16" s="60" t="s">
        <v>16</v>
      </c>
      <c r="AS16" s="61"/>
      <c r="AT16" s="61"/>
      <c r="AU16" s="61"/>
      <c r="AV16" s="62">
        <f>COUNTIF(G18:AK18,"工")+COUNTIF(G18:AK18,"休")</f>
        <v>31</v>
      </c>
      <c r="AW16" s="63"/>
    </row>
    <row r="17" spans="1:49" ht="20.25" customHeight="1" x14ac:dyDescent="0.15">
      <c r="A17" s="83"/>
      <c r="B17" s="84"/>
      <c r="C17" s="85"/>
      <c r="D17" s="67" t="s">
        <v>6</v>
      </c>
      <c r="E17" s="68"/>
      <c r="F17" s="69"/>
      <c r="G17" s="15" t="s">
        <v>5</v>
      </c>
      <c r="H17" s="15" t="str">
        <f t="shared" ref="H17:AK17" si="2">IF(G17="月","火",IF(G17="火","水",IF(G17="水","木",IF(G17="木","金",IF(G17="金","土",IF(G17="土","日",IF(G17="日","月","")))))))</f>
        <v>火</v>
      </c>
      <c r="I17" s="15" t="str">
        <f t="shared" si="2"/>
        <v>水</v>
      </c>
      <c r="J17" s="15" t="str">
        <f t="shared" si="2"/>
        <v>木</v>
      </c>
      <c r="K17" s="15" t="str">
        <f t="shared" si="2"/>
        <v>金</v>
      </c>
      <c r="L17" s="15" t="str">
        <f t="shared" si="2"/>
        <v>土</v>
      </c>
      <c r="M17" s="15" t="str">
        <f t="shared" si="2"/>
        <v>日</v>
      </c>
      <c r="N17" s="15" t="str">
        <f t="shared" si="2"/>
        <v>月</v>
      </c>
      <c r="O17" s="15" t="str">
        <f t="shared" si="2"/>
        <v>火</v>
      </c>
      <c r="P17" s="15" t="str">
        <f t="shared" si="2"/>
        <v>水</v>
      </c>
      <c r="Q17" s="15" t="str">
        <f t="shared" si="2"/>
        <v>木</v>
      </c>
      <c r="R17" s="15" t="str">
        <f t="shared" si="2"/>
        <v>金</v>
      </c>
      <c r="S17" s="15" t="str">
        <f t="shared" si="2"/>
        <v>土</v>
      </c>
      <c r="T17" s="15" t="str">
        <f t="shared" si="2"/>
        <v>日</v>
      </c>
      <c r="U17" s="15" t="str">
        <f t="shared" si="2"/>
        <v>月</v>
      </c>
      <c r="V17" s="15" t="str">
        <f t="shared" si="2"/>
        <v>火</v>
      </c>
      <c r="W17" s="15" t="str">
        <f t="shared" si="2"/>
        <v>水</v>
      </c>
      <c r="X17" s="15" t="str">
        <f t="shared" si="2"/>
        <v>木</v>
      </c>
      <c r="Y17" s="15" t="str">
        <f t="shared" si="2"/>
        <v>金</v>
      </c>
      <c r="Z17" s="15" t="str">
        <f t="shared" si="2"/>
        <v>土</v>
      </c>
      <c r="AA17" s="15" t="str">
        <f t="shared" si="2"/>
        <v>日</v>
      </c>
      <c r="AB17" s="15" t="str">
        <f t="shared" si="2"/>
        <v>月</v>
      </c>
      <c r="AC17" s="15" t="str">
        <f t="shared" si="2"/>
        <v>火</v>
      </c>
      <c r="AD17" s="15" t="str">
        <f t="shared" si="2"/>
        <v>水</v>
      </c>
      <c r="AE17" s="15" t="str">
        <f t="shared" si="2"/>
        <v>木</v>
      </c>
      <c r="AF17" s="15" t="str">
        <f t="shared" si="2"/>
        <v>金</v>
      </c>
      <c r="AG17" s="15" t="str">
        <f t="shared" si="2"/>
        <v>土</v>
      </c>
      <c r="AH17" s="15" t="str">
        <f t="shared" si="2"/>
        <v>日</v>
      </c>
      <c r="AI17" s="15" t="str">
        <f t="shared" si="2"/>
        <v>月</v>
      </c>
      <c r="AJ17" s="15" t="str">
        <f t="shared" si="2"/>
        <v>火</v>
      </c>
      <c r="AK17" s="15" t="str">
        <f t="shared" si="2"/>
        <v>水</v>
      </c>
      <c r="AL17" s="47" t="s">
        <v>10</v>
      </c>
      <c r="AM17" s="48"/>
      <c r="AN17" s="48"/>
      <c r="AO17" s="48"/>
      <c r="AP17" s="49">
        <f>COUNTIF(G18:AK18,"休")</f>
        <v>8</v>
      </c>
      <c r="AQ17" s="50"/>
      <c r="AR17" s="47" t="s">
        <v>10</v>
      </c>
      <c r="AS17" s="48"/>
      <c r="AT17" s="48"/>
      <c r="AU17" s="48"/>
      <c r="AV17" s="49">
        <f>COUNTIF(G19:AK19,"閉")+COUNTIF(G19:AK19,"天")</f>
        <v>8</v>
      </c>
      <c r="AW17" s="50"/>
    </row>
    <row r="18" spans="1:49" ht="20.25" customHeight="1" x14ac:dyDescent="0.15">
      <c r="A18" s="83"/>
      <c r="B18" s="84"/>
      <c r="C18" s="85"/>
      <c r="D18" s="67" t="s">
        <v>28</v>
      </c>
      <c r="E18" s="68"/>
      <c r="F18" s="69"/>
      <c r="G18" s="15" t="s">
        <v>67</v>
      </c>
      <c r="H18" s="15" t="s">
        <v>67</v>
      </c>
      <c r="I18" s="15" t="s">
        <v>67</v>
      </c>
      <c r="J18" s="15" t="s">
        <v>67</v>
      </c>
      <c r="K18" s="15" t="s">
        <v>67</v>
      </c>
      <c r="L18" s="15" t="s">
        <v>68</v>
      </c>
      <c r="M18" s="15" t="s">
        <v>68</v>
      </c>
      <c r="N18" s="15" t="s">
        <v>67</v>
      </c>
      <c r="O18" s="15" t="s">
        <v>67</v>
      </c>
      <c r="P18" s="15" t="s">
        <v>67</v>
      </c>
      <c r="Q18" s="15" t="s">
        <v>67</v>
      </c>
      <c r="R18" s="15" t="s">
        <v>67</v>
      </c>
      <c r="S18" s="15" t="s">
        <v>68</v>
      </c>
      <c r="T18" s="15" t="s">
        <v>68</v>
      </c>
      <c r="U18" s="15" t="s">
        <v>67</v>
      </c>
      <c r="V18" s="15" t="s">
        <v>67</v>
      </c>
      <c r="W18" s="15" t="s">
        <v>67</v>
      </c>
      <c r="X18" s="15" t="s">
        <v>67</v>
      </c>
      <c r="Y18" s="15" t="s">
        <v>67</v>
      </c>
      <c r="Z18" s="15" t="s">
        <v>68</v>
      </c>
      <c r="AA18" s="15" t="s">
        <v>68</v>
      </c>
      <c r="AB18" s="15" t="s">
        <v>67</v>
      </c>
      <c r="AC18" s="15" t="s">
        <v>67</v>
      </c>
      <c r="AD18" s="15" t="s">
        <v>67</v>
      </c>
      <c r="AE18" s="15" t="s">
        <v>67</v>
      </c>
      <c r="AF18" s="15" t="s">
        <v>67</v>
      </c>
      <c r="AG18" s="15" t="s">
        <v>68</v>
      </c>
      <c r="AH18" s="15" t="s">
        <v>68</v>
      </c>
      <c r="AI18" s="15" t="s">
        <v>67</v>
      </c>
      <c r="AJ18" s="15" t="s">
        <v>67</v>
      </c>
      <c r="AK18" s="15" t="s">
        <v>67</v>
      </c>
      <c r="AL18" s="47" t="s">
        <v>25</v>
      </c>
      <c r="AM18" s="48"/>
      <c r="AN18" s="48"/>
      <c r="AO18" s="48"/>
      <c r="AP18" s="51">
        <f>AP17/AP16</f>
        <v>0.25806451612903225</v>
      </c>
      <c r="AQ18" s="52"/>
      <c r="AR18" s="47" t="s">
        <v>25</v>
      </c>
      <c r="AS18" s="48"/>
      <c r="AT18" s="48"/>
      <c r="AU18" s="48"/>
      <c r="AV18" s="51">
        <f>AV17/AV16</f>
        <v>0.25806451612903225</v>
      </c>
      <c r="AW18" s="52"/>
    </row>
    <row r="19" spans="1:49" ht="20.25" customHeight="1" thickBot="1" x14ac:dyDescent="0.2">
      <c r="A19" s="86"/>
      <c r="B19" s="87"/>
      <c r="C19" s="88"/>
      <c r="D19" s="96" t="s">
        <v>29</v>
      </c>
      <c r="E19" s="97"/>
      <c r="F19" s="98"/>
      <c r="G19" s="15" t="s">
        <v>65</v>
      </c>
      <c r="H19" s="15" t="s">
        <v>65</v>
      </c>
      <c r="I19" s="15" t="s">
        <v>65</v>
      </c>
      <c r="J19" s="15" t="s">
        <v>65</v>
      </c>
      <c r="K19" s="15" t="s">
        <v>65</v>
      </c>
      <c r="L19" s="15" t="s">
        <v>66</v>
      </c>
      <c r="M19" s="15" t="s">
        <v>66</v>
      </c>
      <c r="N19" s="15" t="s">
        <v>65</v>
      </c>
      <c r="O19" s="15" t="s">
        <v>65</v>
      </c>
      <c r="P19" s="15" t="s">
        <v>65</v>
      </c>
      <c r="Q19" s="15" t="s">
        <v>65</v>
      </c>
      <c r="R19" s="15" t="s">
        <v>65</v>
      </c>
      <c r="S19" s="15" t="s">
        <v>66</v>
      </c>
      <c r="T19" s="15" t="s">
        <v>66</v>
      </c>
      <c r="U19" s="15" t="s">
        <v>65</v>
      </c>
      <c r="V19" s="15" t="s">
        <v>65</v>
      </c>
      <c r="W19" s="15" t="s">
        <v>65</v>
      </c>
      <c r="X19" s="15" t="s">
        <v>65</v>
      </c>
      <c r="Y19" s="15" t="s">
        <v>65</v>
      </c>
      <c r="Z19" s="15" t="s">
        <v>66</v>
      </c>
      <c r="AA19" s="15" t="s">
        <v>66</v>
      </c>
      <c r="AB19" s="15" t="s">
        <v>65</v>
      </c>
      <c r="AC19" s="15" t="s">
        <v>65</v>
      </c>
      <c r="AD19" s="15" t="s">
        <v>65</v>
      </c>
      <c r="AE19" s="15" t="s">
        <v>77</v>
      </c>
      <c r="AF19" s="15" t="s">
        <v>65</v>
      </c>
      <c r="AG19" s="15" t="s">
        <v>65</v>
      </c>
      <c r="AH19" s="15" t="s">
        <v>66</v>
      </c>
      <c r="AI19" s="15" t="s">
        <v>65</v>
      </c>
      <c r="AJ19" s="15" t="s">
        <v>65</v>
      </c>
      <c r="AK19" s="16" t="s">
        <v>65</v>
      </c>
      <c r="AL19" s="53" t="s">
        <v>43</v>
      </c>
      <c r="AM19" s="54"/>
      <c r="AN19" s="54"/>
      <c r="AO19" s="54"/>
      <c r="AP19" s="55">
        <f>COUNTIFS(G17:AK17,"土",G18:AK18,"工")+COUNTIFS(G17:AK17,"土",G18:AK18,"休")+COUNTIFS(G17:AK17,"日",G18:AK18,"工")+COUNTIFS(G17:AK17,"日",G18:AK18,"休")</f>
        <v>8</v>
      </c>
      <c r="AQ19" s="56"/>
      <c r="AR19" s="53" t="s">
        <v>43</v>
      </c>
      <c r="AS19" s="54"/>
      <c r="AT19" s="54"/>
      <c r="AU19" s="54"/>
      <c r="AV19" s="55">
        <f>COUNTIFS(G17:AK17,"土",G18:AK18,"工")+COUNTIFS(G17:AK17,"土",G18:AK18,"休")+COUNTIFS(G17:AK17,"日",G18:AK18,"工")+COUNTIFS(G17:AK17,"日",G18:AK18,"休")</f>
        <v>8</v>
      </c>
      <c r="AW19" s="56"/>
    </row>
    <row r="20" spans="1:49" ht="20.25" customHeight="1" x14ac:dyDescent="0.15">
      <c r="A20" s="80" t="s">
        <v>76</v>
      </c>
      <c r="B20" s="81"/>
      <c r="C20" s="82"/>
      <c r="D20" s="93" t="s">
        <v>9</v>
      </c>
      <c r="E20" s="94"/>
      <c r="F20" s="95"/>
      <c r="G20" s="12">
        <v>1</v>
      </c>
      <c r="H20" s="12">
        <v>2</v>
      </c>
      <c r="I20" s="12">
        <v>3</v>
      </c>
      <c r="J20" s="12">
        <v>4</v>
      </c>
      <c r="K20" s="12">
        <v>5</v>
      </c>
      <c r="L20" s="35">
        <v>6</v>
      </c>
      <c r="M20" s="35">
        <v>7</v>
      </c>
      <c r="N20" s="13">
        <v>8</v>
      </c>
      <c r="O20" s="13">
        <v>9</v>
      </c>
      <c r="P20" s="13">
        <v>10</v>
      </c>
      <c r="Q20" s="13">
        <v>11</v>
      </c>
      <c r="R20" s="13">
        <v>12</v>
      </c>
      <c r="S20" s="35">
        <v>13</v>
      </c>
      <c r="T20" s="35">
        <v>14</v>
      </c>
      <c r="U20" s="13">
        <v>15</v>
      </c>
      <c r="V20" s="13">
        <v>16</v>
      </c>
      <c r="W20" s="13">
        <v>17</v>
      </c>
      <c r="X20" s="13">
        <v>18</v>
      </c>
      <c r="Y20" s="13">
        <v>19</v>
      </c>
      <c r="Z20" s="35">
        <v>20</v>
      </c>
      <c r="AA20" s="35">
        <v>21</v>
      </c>
      <c r="AB20" s="13">
        <v>22</v>
      </c>
      <c r="AC20" s="13">
        <v>23</v>
      </c>
      <c r="AD20" s="13">
        <v>24</v>
      </c>
      <c r="AE20" s="13">
        <v>25</v>
      </c>
      <c r="AF20" s="13">
        <v>26</v>
      </c>
      <c r="AG20" s="35">
        <v>27</v>
      </c>
      <c r="AH20" s="35">
        <v>28</v>
      </c>
      <c r="AI20" s="35">
        <v>29</v>
      </c>
      <c r="AJ20" s="12">
        <v>30</v>
      </c>
      <c r="AK20" s="14">
        <v>31</v>
      </c>
      <c r="AL20" s="60" t="s">
        <v>16</v>
      </c>
      <c r="AM20" s="61"/>
      <c r="AN20" s="61"/>
      <c r="AO20" s="61"/>
      <c r="AP20" s="62">
        <f>COUNTIF(G22:AK22,"工")+COUNTIF(G22:AK22,"休")</f>
        <v>28</v>
      </c>
      <c r="AQ20" s="63"/>
      <c r="AR20" s="60" t="s">
        <v>16</v>
      </c>
      <c r="AS20" s="61"/>
      <c r="AT20" s="61"/>
      <c r="AU20" s="61"/>
      <c r="AV20" s="62">
        <f>COUNTIF(G22:AK22,"工")+COUNTIF(G22:AK22,"休")</f>
        <v>28</v>
      </c>
      <c r="AW20" s="63"/>
    </row>
    <row r="21" spans="1:49" ht="20.25" customHeight="1" x14ac:dyDescent="0.15">
      <c r="A21" s="83"/>
      <c r="B21" s="84"/>
      <c r="C21" s="85"/>
      <c r="D21" s="67" t="s">
        <v>6</v>
      </c>
      <c r="E21" s="68"/>
      <c r="F21" s="69"/>
      <c r="G21" s="15" t="s">
        <v>61</v>
      </c>
      <c r="H21" s="15" t="str">
        <f t="shared" ref="H21:AK21" si="3">IF(G21="月","火",IF(G21="火","水",IF(G21="水","木",IF(G21="木","金",IF(G21="金","土",IF(G21="土","日",IF(G21="日","月","")))))))</f>
        <v>金</v>
      </c>
      <c r="I21" s="15" t="str">
        <f t="shared" si="3"/>
        <v>土</v>
      </c>
      <c r="J21" s="15" t="str">
        <f t="shared" si="3"/>
        <v>日</v>
      </c>
      <c r="K21" s="15" t="str">
        <f t="shared" si="3"/>
        <v>月</v>
      </c>
      <c r="L21" s="15" t="str">
        <f t="shared" si="3"/>
        <v>火</v>
      </c>
      <c r="M21" s="15" t="str">
        <f t="shared" si="3"/>
        <v>水</v>
      </c>
      <c r="N21" s="15" t="str">
        <f t="shared" si="3"/>
        <v>木</v>
      </c>
      <c r="O21" s="15" t="str">
        <f t="shared" si="3"/>
        <v>金</v>
      </c>
      <c r="P21" s="15" t="str">
        <f t="shared" si="3"/>
        <v>土</v>
      </c>
      <c r="Q21" s="15" t="str">
        <f t="shared" si="3"/>
        <v>日</v>
      </c>
      <c r="R21" s="15" t="str">
        <f t="shared" si="3"/>
        <v>月</v>
      </c>
      <c r="S21" s="15" t="str">
        <f t="shared" si="3"/>
        <v>火</v>
      </c>
      <c r="T21" s="15" t="str">
        <f t="shared" si="3"/>
        <v>水</v>
      </c>
      <c r="U21" s="15" t="str">
        <f t="shared" si="3"/>
        <v>木</v>
      </c>
      <c r="V21" s="15" t="str">
        <f t="shared" si="3"/>
        <v>金</v>
      </c>
      <c r="W21" s="15" t="str">
        <f t="shared" si="3"/>
        <v>土</v>
      </c>
      <c r="X21" s="15" t="str">
        <f t="shared" si="3"/>
        <v>日</v>
      </c>
      <c r="Y21" s="15" t="str">
        <f t="shared" si="3"/>
        <v>月</v>
      </c>
      <c r="Z21" s="15" t="str">
        <f t="shared" si="3"/>
        <v>火</v>
      </c>
      <c r="AA21" s="15" t="str">
        <f t="shared" si="3"/>
        <v>水</v>
      </c>
      <c r="AB21" s="15" t="str">
        <f t="shared" si="3"/>
        <v>木</v>
      </c>
      <c r="AC21" s="15" t="str">
        <f t="shared" si="3"/>
        <v>金</v>
      </c>
      <c r="AD21" s="15" t="str">
        <f t="shared" si="3"/>
        <v>土</v>
      </c>
      <c r="AE21" s="15" t="str">
        <f t="shared" si="3"/>
        <v>日</v>
      </c>
      <c r="AF21" s="15" t="str">
        <f t="shared" si="3"/>
        <v>月</v>
      </c>
      <c r="AG21" s="15" t="str">
        <f t="shared" si="3"/>
        <v>火</v>
      </c>
      <c r="AH21" s="15" t="str">
        <f t="shared" si="3"/>
        <v>水</v>
      </c>
      <c r="AI21" s="15" t="str">
        <f t="shared" si="3"/>
        <v>木</v>
      </c>
      <c r="AJ21" s="15" t="str">
        <f t="shared" si="3"/>
        <v>金</v>
      </c>
      <c r="AK21" s="15" t="str">
        <f t="shared" si="3"/>
        <v>土</v>
      </c>
      <c r="AL21" s="47" t="s">
        <v>10</v>
      </c>
      <c r="AM21" s="48"/>
      <c r="AN21" s="48"/>
      <c r="AO21" s="48"/>
      <c r="AP21" s="49">
        <f>COUNTIF(G22:AK22,"休")</f>
        <v>11</v>
      </c>
      <c r="AQ21" s="50"/>
      <c r="AR21" s="47" t="s">
        <v>10</v>
      </c>
      <c r="AS21" s="48"/>
      <c r="AT21" s="48"/>
      <c r="AU21" s="48"/>
      <c r="AV21" s="49">
        <f>COUNTIF(G23:AK23,"閉")+COUNTIF(G23:AK23,"天")</f>
        <v>11</v>
      </c>
      <c r="AW21" s="50"/>
    </row>
    <row r="22" spans="1:49" ht="20.25" customHeight="1" x14ac:dyDescent="0.15">
      <c r="A22" s="83"/>
      <c r="B22" s="84"/>
      <c r="C22" s="85"/>
      <c r="D22" s="67" t="s">
        <v>7</v>
      </c>
      <c r="E22" s="68"/>
      <c r="F22" s="69"/>
      <c r="G22" s="15" t="s">
        <v>67</v>
      </c>
      <c r="H22" s="15" t="s">
        <v>67</v>
      </c>
      <c r="I22" s="15" t="s">
        <v>68</v>
      </c>
      <c r="J22" s="15" t="s">
        <v>68</v>
      </c>
      <c r="K22" s="15" t="s">
        <v>67</v>
      </c>
      <c r="L22" s="15" t="s">
        <v>67</v>
      </c>
      <c r="M22" s="15" t="s">
        <v>67</v>
      </c>
      <c r="N22" s="15" t="s">
        <v>67</v>
      </c>
      <c r="O22" s="15" t="s">
        <v>67</v>
      </c>
      <c r="P22" s="15" t="s">
        <v>68</v>
      </c>
      <c r="Q22" s="15" t="s">
        <v>68</v>
      </c>
      <c r="R22" s="15" t="s">
        <v>68</v>
      </c>
      <c r="S22" s="15" t="s">
        <v>70</v>
      </c>
      <c r="T22" s="15" t="s">
        <v>70</v>
      </c>
      <c r="U22" s="15" t="s">
        <v>70</v>
      </c>
      <c r="V22" s="15" t="s">
        <v>68</v>
      </c>
      <c r="W22" s="15" t="s">
        <v>68</v>
      </c>
      <c r="X22" s="15" t="s">
        <v>68</v>
      </c>
      <c r="Y22" s="15" t="s">
        <v>67</v>
      </c>
      <c r="Z22" s="15" t="s">
        <v>67</v>
      </c>
      <c r="AA22" s="15" t="s">
        <v>67</v>
      </c>
      <c r="AB22" s="15" t="s">
        <v>67</v>
      </c>
      <c r="AC22" s="15" t="s">
        <v>67</v>
      </c>
      <c r="AD22" s="15" t="s">
        <v>68</v>
      </c>
      <c r="AE22" s="15" t="s">
        <v>68</v>
      </c>
      <c r="AF22" s="15" t="s">
        <v>67</v>
      </c>
      <c r="AG22" s="15" t="s">
        <v>67</v>
      </c>
      <c r="AH22" s="15" t="s">
        <v>67</v>
      </c>
      <c r="AI22" s="15" t="s">
        <v>67</v>
      </c>
      <c r="AJ22" s="15" t="s">
        <v>67</v>
      </c>
      <c r="AK22" s="15" t="s">
        <v>68</v>
      </c>
      <c r="AL22" s="47" t="s">
        <v>25</v>
      </c>
      <c r="AM22" s="48"/>
      <c r="AN22" s="48"/>
      <c r="AO22" s="48"/>
      <c r="AP22" s="51">
        <f>AP21/AP20</f>
        <v>0.39285714285714285</v>
      </c>
      <c r="AQ22" s="52"/>
      <c r="AR22" s="47" t="s">
        <v>25</v>
      </c>
      <c r="AS22" s="48"/>
      <c r="AT22" s="48"/>
      <c r="AU22" s="48"/>
      <c r="AV22" s="51">
        <f>AV21/AV20</f>
        <v>0.39285714285714285</v>
      </c>
      <c r="AW22" s="52"/>
    </row>
    <row r="23" spans="1:49" ht="20.25" customHeight="1" thickBot="1" x14ac:dyDescent="0.2">
      <c r="A23" s="86"/>
      <c r="B23" s="87"/>
      <c r="C23" s="88"/>
      <c r="D23" s="96" t="s">
        <v>8</v>
      </c>
      <c r="E23" s="97"/>
      <c r="F23" s="98"/>
      <c r="G23" s="15" t="s">
        <v>65</v>
      </c>
      <c r="H23" s="15" t="s">
        <v>65</v>
      </c>
      <c r="I23" s="15" t="s">
        <v>66</v>
      </c>
      <c r="J23" s="15" t="s">
        <v>66</v>
      </c>
      <c r="K23" s="15" t="s">
        <v>65</v>
      </c>
      <c r="L23" s="15" t="s">
        <v>65</v>
      </c>
      <c r="M23" s="15" t="s">
        <v>65</v>
      </c>
      <c r="N23" s="15" t="s">
        <v>65</v>
      </c>
      <c r="O23" s="15" t="s">
        <v>65</v>
      </c>
      <c r="P23" s="15" t="s">
        <v>66</v>
      </c>
      <c r="Q23" s="15" t="s">
        <v>66</v>
      </c>
      <c r="R23" s="15" t="s">
        <v>66</v>
      </c>
      <c r="S23" s="15"/>
      <c r="T23" s="15"/>
      <c r="U23" s="15"/>
      <c r="V23" s="15" t="s">
        <v>66</v>
      </c>
      <c r="W23" s="15" t="s">
        <v>66</v>
      </c>
      <c r="X23" s="15" t="s">
        <v>66</v>
      </c>
      <c r="Y23" s="15" t="s">
        <v>65</v>
      </c>
      <c r="Z23" s="15" t="s">
        <v>65</v>
      </c>
      <c r="AA23" s="15" t="s">
        <v>65</v>
      </c>
      <c r="AB23" s="15" t="s">
        <v>65</v>
      </c>
      <c r="AC23" s="15" t="s">
        <v>65</v>
      </c>
      <c r="AD23" s="15" t="s">
        <v>66</v>
      </c>
      <c r="AE23" s="15" t="s">
        <v>66</v>
      </c>
      <c r="AF23" s="15" t="s">
        <v>65</v>
      </c>
      <c r="AG23" s="15" t="s">
        <v>65</v>
      </c>
      <c r="AH23" s="15" t="s">
        <v>65</v>
      </c>
      <c r="AI23" s="15" t="s">
        <v>65</v>
      </c>
      <c r="AJ23" s="15" t="s">
        <v>65</v>
      </c>
      <c r="AK23" s="16" t="s">
        <v>66</v>
      </c>
      <c r="AL23" s="53" t="s">
        <v>43</v>
      </c>
      <c r="AM23" s="54"/>
      <c r="AN23" s="54"/>
      <c r="AO23" s="54"/>
      <c r="AP23" s="55">
        <f>COUNTIFS(G21:AK21,"土",G22:AK22,"工")+COUNTIFS(G21:AK21,"土",G22:AK22,"休")+COUNTIFS(G21:AK21,"日",G22:AK22,"工")+COUNTIFS(G21:AK21,"日",G22:AK22,"休")</f>
        <v>9</v>
      </c>
      <c r="AQ23" s="56"/>
      <c r="AR23" s="53" t="s">
        <v>43</v>
      </c>
      <c r="AS23" s="54"/>
      <c r="AT23" s="54"/>
      <c r="AU23" s="54"/>
      <c r="AV23" s="55">
        <f>COUNTIFS(G21:AK21,"土",G22:AK22,"工")+COUNTIFS(G21:AK21,"土",G22:AK22,"休")+COUNTIFS(G21:AK21,"日",G22:AK22,"工")+COUNTIFS(G21:AK21,"日",G22:AK22,"休")</f>
        <v>9</v>
      </c>
      <c r="AW23" s="56"/>
    </row>
    <row r="24" spans="1:49" ht="20.25" customHeight="1" x14ac:dyDescent="0.15">
      <c r="A24" s="80" t="s">
        <v>75</v>
      </c>
      <c r="B24" s="81"/>
      <c r="C24" s="82"/>
      <c r="D24" s="93" t="s">
        <v>9</v>
      </c>
      <c r="E24" s="94"/>
      <c r="F24" s="95"/>
      <c r="G24" s="12">
        <v>1</v>
      </c>
      <c r="H24" s="12">
        <v>2</v>
      </c>
      <c r="I24" s="12">
        <v>3</v>
      </c>
      <c r="J24" s="12">
        <v>4</v>
      </c>
      <c r="K24" s="12">
        <v>5</v>
      </c>
      <c r="L24" s="35">
        <v>6</v>
      </c>
      <c r="M24" s="35">
        <v>7</v>
      </c>
      <c r="N24" s="13">
        <v>8</v>
      </c>
      <c r="O24" s="13">
        <v>9</v>
      </c>
      <c r="P24" s="13">
        <v>10</v>
      </c>
      <c r="Q24" s="13">
        <v>11</v>
      </c>
      <c r="R24" s="13">
        <v>12</v>
      </c>
      <c r="S24" s="35">
        <v>13</v>
      </c>
      <c r="T24" s="35">
        <v>14</v>
      </c>
      <c r="U24" s="13">
        <v>15</v>
      </c>
      <c r="V24" s="13">
        <v>16</v>
      </c>
      <c r="W24" s="13">
        <v>17</v>
      </c>
      <c r="X24" s="13">
        <v>18</v>
      </c>
      <c r="Y24" s="13">
        <v>19</v>
      </c>
      <c r="Z24" s="35">
        <v>20</v>
      </c>
      <c r="AA24" s="35">
        <v>21</v>
      </c>
      <c r="AB24" s="13">
        <v>22</v>
      </c>
      <c r="AC24" s="13">
        <v>23</v>
      </c>
      <c r="AD24" s="13">
        <v>24</v>
      </c>
      <c r="AE24" s="13">
        <v>25</v>
      </c>
      <c r="AF24" s="13">
        <v>26</v>
      </c>
      <c r="AG24" s="35">
        <v>27</v>
      </c>
      <c r="AH24" s="35">
        <v>28</v>
      </c>
      <c r="AI24" s="35">
        <v>29</v>
      </c>
      <c r="AJ24" s="12">
        <v>30</v>
      </c>
      <c r="AK24" s="14"/>
      <c r="AL24" s="60" t="s">
        <v>16</v>
      </c>
      <c r="AM24" s="61"/>
      <c r="AN24" s="61"/>
      <c r="AO24" s="61"/>
      <c r="AP24" s="62">
        <f>COUNTIF(G26:AK26,"工")+COUNTIF(G26:AK26,"休")</f>
        <v>30</v>
      </c>
      <c r="AQ24" s="63"/>
      <c r="AR24" s="60" t="s">
        <v>16</v>
      </c>
      <c r="AS24" s="61"/>
      <c r="AT24" s="61"/>
      <c r="AU24" s="61"/>
      <c r="AV24" s="62">
        <f>COUNTIF(G26:AK26,"工")+COUNTIF(G26:AK26,"休")</f>
        <v>30</v>
      </c>
      <c r="AW24" s="63"/>
    </row>
    <row r="25" spans="1:49" ht="20.25" customHeight="1" x14ac:dyDescent="0.15">
      <c r="A25" s="83"/>
      <c r="B25" s="84"/>
      <c r="C25" s="85"/>
      <c r="D25" s="67" t="s">
        <v>6</v>
      </c>
      <c r="E25" s="68"/>
      <c r="F25" s="69"/>
      <c r="G25" s="15" t="s">
        <v>4</v>
      </c>
      <c r="H25" s="15" t="str">
        <f t="shared" ref="H25:AJ25" si="4">IF(G25="月","火",IF(G25="火","水",IF(G25="水","木",IF(G25="木","金",IF(G25="金","土",IF(G25="土","日",IF(G25="日","月","")))))))</f>
        <v>月</v>
      </c>
      <c r="I25" s="15" t="str">
        <f t="shared" si="4"/>
        <v>火</v>
      </c>
      <c r="J25" s="15" t="str">
        <f t="shared" si="4"/>
        <v>水</v>
      </c>
      <c r="K25" s="15" t="str">
        <f t="shared" si="4"/>
        <v>木</v>
      </c>
      <c r="L25" s="15" t="str">
        <f t="shared" si="4"/>
        <v>金</v>
      </c>
      <c r="M25" s="15" t="str">
        <f t="shared" si="4"/>
        <v>土</v>
      </c>
      <c r="N25" s="15" t="str">
        <f t="shared" si="4"/>
        <v>日</v>
      </c>
      <c r="O25" s="15" t="str">
        <f t="shared" si="4"/>
        <v>月</v>
      </c>
      <c r="P25" s="15" t="str">
        <f t="shared" si="4"/>
        <v>火</v>
      </c>
      <c r="Q25" s="15" t="str">
        <f t="shared" si="4"/>
        <v>水</v>
      </c>
      <c r="R25" s="15" t="str">
        <f t="shared" si="4"/>
        <v>木</v>
      </c>
      <c r="S25" s="15" t="str">
        <f t="shared" si="4"/>
        <v>金</v>
      </c>
      <c r="T25" s="15" t="str">
        <f t="shared" si="4"/>
        <v>土</v>
      </c>
      <c r="U25" s="15" t="str">
        <f t="shared" si="4"/>
        <v>日</v>
      </c>
      <c r="V25" s="15" t="str">
        <f t="shared" si="4"/>
        <v>月</v>
      </c>
      <c r="W25" s="15" t="str">
        <f t="shared" si="4"/>
        <v>火</v>
      </c>
      <c r="X25" s="15" t="str">
        <f t="shared" si="4"/>
        <v>水</v>
      </c>
      <c r="Y25" s="15" t="str">
        <f t="shared" si="4"/>
        <v>木</v>
      </c>
      <c r="Z25" s="15" t="str">
        <f t="shared" si="4"/>
        <v>金</v>
      </c>
      <c r="AA25" s="15" t="str">
        <f t="shared" si="4"/>
        <v>土</v>
      </c>
      <c r="AB25" s="15" t="str">
        <f t="shared" si="4"/>
        <v>日</v>
      </c>
      <c r="AC25" s="15" t="str">
        <f t="shared" si="4"/>
        <v>月</v>
      </c>
      <c r="AD25" s="15" t="str">
        <f t="shared" si="4"/>
        <v>火</v>
      </c>
      <c r="AE25" s="15" t="str">
        <f t="shared" si="4"/>
        <v>水</v>
      </c>
      <c r="AF25" s="15" t="str">
        <f t="shared" si="4"/>
        <v>木</v>
      </c>
      <c r="AG25" s="15" t="str">
        <f t="shared" si="4"/>
        <v>金</v>
      </c>
      <c r="AH25" s="15" t="str">
        <f t="shared" si="4"/>
        <v>土</v>
      </c>
      <c r="AI25" s="15" t="str">
        <f t="shared" si="4"/>
        <v>日</v>
      </c>
      <c r="AJ25" s="15" t="str">
        <f t="shared" si="4"/>
        <v>月</v>
      </c>
      <c r="AK25" s="15"/>
      <c r="AL25" s="47" t="s">
        <v>10</v>
      </c>
      <c r="AM25" s="48"/>
      <c r="AN25" s="48"/>
      <c r="AO25" s="48"/>
      <c r="AP25" s="49">
        <f>COUNTIF(G26:AK26,"休")</f>
        <v>9</v>
      </c>
      <c r="AQ25" s="50"/>
      <c r="AR25" s="47" t="s">
        <v>10</v>
      </c>
      <c r="AS25" s="48"/>
      <c r="AT25" s="48"/>
      <c r="AU25" s="48"/>
      <c r="AV25" s="49">
        <f>COUNTIF(G27:AK27,"閉")+COUNTIF(G27:AK27,"天")</f>
        <v>9</v>
      </c>
      <c r="AW25" s="50"/>
    </row>
    <row r="26" spans="1:49" ht="20.25" customHeight="1" x14ac:dyDescent="0.15">
      <c r="A26" s="83"/>
      <c r="B26" s="84"/>
      <c r="C26" s="85"/>
      <c r="D26" s="67" t="s">
        <v>7</v>
      </c>
      <c r="E26" s="68"/>
      <c r="F26" s="69"/>
      <c r="G26" s="15" t="s">
        <v>68</v>
      </c>
      <c r="H26" s="15" t="s">
        <v>67</v>
      </c>
      <c r="I26" s="15" t="s">
        <v>67</v>
      </c>
      <c r="J26" s="15" t="s">
        <v>67</v>
      </c>
      <c r="K26" s="15" t="s">
        <v>67</v>
      </c>
      <c r="L26" s="15" t="s">
        <v>67</v>
      </c>
      <c r="M26" s="15" t="s">
        <v>68</v>
      </c>
      <c r="N26" s="15" t="s">
        <v>68</v>
      </c>
      <c r="O26" s="15" t="s">
        <v>67</v>
      </c>
      <c r="P26" s="15" t="s">
        <v>67</v>
      </c>
      <c r="Q26" s="15" t="s">
        <v>67</v>
      </c>
      <c r="R26" s="15" t="s">
        <v>67</v>
      </c>
      <c r="S26" s="15" t="s">
        <v>67</v>
      </c>
      <c r="T26" s="15" t="s">
        <v>68</v>
      </c>
      <c r="U26" s="15" t="s">
        <v>68</v>
      </c>
      <c r="V26" s="15" t="s">
        <v>67</v>
      </c>
      <c r="W26" s="15" t="s">
        <v>67</v>
      </c>
      <c r="X26" s="15" t="s">
        <v>67</v>
      </c>
      <c r="Y26" s="15" t="s">
        <v>67</v>
      </c>
      <c r="Z26" s="15" t="s">
        <v>67</v>
      </c>
      <c r="AA26" s="15" t="s">
        <v>68</v>
      </c>
      <c r="AB26" s="15" t="s">
        <v>68</v>
      </c>
      <c r="AC26" s="15" t="s">
        <v>67</v>
      </c>
      <c r="AD26" s="15" t="s">
        <v>67</v>
      </c>
      <c r="AE26" s="15" t="s">
        <v>67</v>
      </c>
      <c r="AF26" s="15" t="s">
        <v>67</v>
      </c>
      <c r="AG26" s="15" t="s">
        <v>67</v>
      </c>
      <c r="AH26" s="15" t="s">
        <v>68</v>
      </c>
      <c r="AI26" s="15" t="s">
        <v>68</v>
      </c>
      <c r="AJ26" s="15" t="s">
        <v>67</v>
      </c>
      <c r="AK26" s="15"/>
      <c r="AL26" s="47" t="s">
        <v>25</v>
      </c>
      <c r="AM26" s="48"/>
      <c r="AN26" s="48"/>
      <c r="AO26" s="48"/>
      <c r="AP26" s="51">
        <f>AP25/AP24</f>
        <v>0.3</v>
      </c>
      <c r="AQ26" s="52"/>
      <c r="AR26" s="47" t="s">
        <v>25</v>
      </c>
      <c r="AS26" s="48"/>
      <c r="AT26" s="48"/>
      <c r="AU26" s="48"/>
      <c r="AV26" s="51">
        <f>AV25/AV24</f>
        <v>0.3</v>
      </c>
      <c r="AW26" s="52"/>
    </row>
    <row r="27" spans="1:49" ht="20.25" customHeight="1" thickBot="1" x14ac:dyDescent="0.2">
      <c r="A27" s="86"/>
      <c r="B27" s="87"/>
      <c r="C27" s="88"/>
      <c r="D27" s="96" t="s">
        <v>8</v>
      </c>
      <c r="E27" s="97"/>
      <c r="F27" s="98"/>
      <c r="G27" s="15" t="s">
        <v>66</v>
      </c>
      <c r="H27" s="15" t="s">
        <v>65</v>
      </c>
      <c r="I27" s="15" t="s">
        <v>65</v>
      </c>
      <c r="J27" s="15" t="s">
        <v>65</v>
      </c>
      <c r="K27" s="15" t="s">
        <v>65</v>
      </c>
      <c r="L27" s="15" t="s">
        <v>65</v>
      </c>
      <c r="M27" s="15" t="s">
        <v>66</v>
      </c>
      <c r="N27" s="15" t="s">
        <v>66</v>
      </c>
      <c r="O27" s="15" t="s">
        <v>65</v>
      </c>
      <c r="P27" s="15" t="s">
        <v>65</v>
      </c>
      <c r="Q27" s="15" t="s">
        <v>65</v>
      </c>
      <c r="R27" s="15" t="s">
        <v>65</v>
      </c>
      <c r="S27" s="15" t="s">
        <v>65</v>
      </c>
      <c r="T27" s="15" t="s">
        <v>66</v>
      </c>
      <c r="U27" s="15" t="s">
        <v>66</v>
      </c>
      <c r="V27" s="15" t="s">
        <v>65</v>
      </c>
      <c r="W27" s="15" t="s">
        <v>65</v>
      </c>
      <c r="X27" s="15" t="s">
        <v>65</v>
      </c>
      <c r="Y27" s="15" t="s">
        <v>65</v>
      </c>
      <c r="Z27" s="15" t="s">
        <v>65</v>
      </c>
      <c r="AA27" s="15" t="s">
        <v>66</v>
      </c>
      <c r="AB27" s="15" t="s">
        <v>66</v>
      </c>
      <c r="AC27" s="15" t="s">
        <v>65</v>
      </c>
      <c r="AD27" s="15" t="s">
        <v>65</v>
      </c>
      <c r="AE27" s="15" t="s">
        <v>65</v>
      </c>
      <c r="AF27" s="15" t="s">
        <v>65</v>
      </c>
      <c r="AG27" s="15" t="s">
        <v>65</v>
      </c>
      <c r="AH27" s="15" t="s">
        <v>66</v>
      </c>
      <c r="AI27" s="15" t="s">
        <v>66</v>
      </c>
      <c r="AJ27" s="15" t="s">
        <v>65</v>
      </c>
      <c r="AK27" s="16"/>
      <c r="AL27" s="53" t="s">
        <v>43</v>
      </c>
      <c r="AM27" s="54"/>
      <c r="AN27" s="54"/>
      <c r="AO27" s="54"/>
      <c r="AP27" s="55">
        <f>COUNTIFS(G25:AK25,"土",G26:AK26,"工")+COUNTIFS(G25:AK25,"土",G26:AK26,"休")+COUNTIFS(G25:AK25,"日",G26:AK26,"工")+COUNTIFS(G25:AK25,"日",G26:AK26,"休")</f>
        <v>9</v>
      </c>
      <c r="AQ27" s="56"/>
      <c r="AR27" s="53" t="s">
        <v>43</v>
      </c>
      <c r="AS27" s="54"/>
      <c r="AT27" s="54"/>
      <c r="AU27" s="54"/>
      <c r="AV27" s="55">
        <f>COUNTIFS(G25:AK25,"土",G26:AK26,"工")+COUNTIFS(G25:AK25,"土",G26:AK26,"休")+COUNTIFS(G25:AK25,"日",G26:AK26,"工")+COUNTIFS(G25:AK25,"日",G26:AK26,"休")</f>
        <v>9</v>
      </c>
      <c r="AW27" s="56"/>
    </row>
    <row r="28" spans="1:49" ht="20.25" customHeight="1" x14ac:dyDescent="0.15">
      <c r="A28" s="80" t="s">
        <v>74</v>
      </c>
      <c r="B28" s="81"/>
      <c r="C28" s="82"/>
      <c r="D28" s="93" t="s">
        <v>9</v>
      </c>
      <c r="E28" s="94"/>
      <c r="F28" s="95"/>
      <c r="G28" s="12">
        <v>1</v>
      </c>
      <c r="H28" s="12">
        <v>2</v>
      </c>
      <c r="I28" s="12">
        <v>3</v>
      </c>
      <c r="J28" s="12">
        <v>4</v>
      </c>
      <c r="K28" s="12">
        <v>5</v>
      </c>
      <c r="L28" s="35">
        <v>6</v>
      </c>
      <c r="M28" s="35">
        <v>7</v>
      </c>
      <c r="N28" s="13">
        <v>8</v>
      </c>
      <c r="O28" s="13">
        <v>9</v>
      </c>
      <c r="P28" s="13">
        <v>10</v>
      </c>
      <c r="Q28" s="13">
        <v>11</v>
      </c>
      <c r="R28" s="13">
        <v>12</v>
      </c>
      <c r="S28" s="35">
        <v>13</v>
      </c>
      <c r="T28" s="35">
        <v>14</v>
      </c>
      <c r="U28" s="13">
        <v>15</v>
      </c>
      <c r="V28" s="13">
        <v>16</v>
      </c>
      <c r="W28" s="13">
        <v>17</v>
      </c>
      <c r="X28" s="13">
        <v>18</v>
      </c>
      <c r="Y28" s="13">
        <v>19</v>
      </c>
      <c r="Z28" s="35">
        <v>20</v>
      </c>
      <c r="AA28" s="35">
        <v>21</v>
      </c>
      <c r="AB28" s="13">
        <v>22</v>
      </c>
      <c r="AC28" s="13">
        <v>23</v>
      </c>
      <c r="AD28" s="13">
        <v>24</v>
      </c>
      <c r="AE28" s="13">
        <v>25</v>
      </c>
      <c r="AF28" s="13">
        <v>26</v>
      </c>
      <c r="AG28" s="35">
        <v>27</v>
      </c>
      <c r="AH28" s="35">
        <v>28</v>
      </c>
      <c r="AI28" s="35">
        <v>29</v>
      </c>
      <c r="AJ28" s="12">
        <v>30</v>
      </c>
      <c r="AK28" s="14">
        <v>31</v>
      </c>
      <c r="AL28" s="60" t="s">
        <v>16</v>
      </c>
      <c r="AM28" s="61"/>
      <c r="AN28" s="61"/>
      <c r="AO28" s="61"/>
      <c r="AP28" s="62">
        <f>COUNTIF(G30:AK30,"工")+COUNTIF(G30:AK30,"休")</f>
        <v>31</v>
      </c>
      <c r="AQ28" s="63"/>
      <c r="AR28" s="60" t="s">
        <v>16</v>
      </c>
      <c r="AS28" s="61"/>
      <c r="AT28" s="61"/>
      <c r="AU28" s="61"/>
      <c r="AV28" s="62">
        <f>COUNTIF(G30:AK30,"工")+COUNTIF(G30:AK30,"休")</f>
        <v>31</v>
      </c>
      <c r="AW28" s="63"/>
    </row>
    <row r="29" spans="1:49" ht="20.25" customHeight="1" x14ac:dyDescent="0.15">
      <c r="A29" s="83"/>
      <c r="B29" s="84"/>
      <c r="C29" s="85"/>
      <c r="D29" s="67" t="s">
        <v>6</v>
      </c>
      <c r="E29" s="68"/>
      <c r="F29" s="69"/>
      <c r="G29" s="15" t="s">
        <v>0</v>
      </c>
      <c r="H29" s="15" t="str">
        <f t="shared" ref="H29:AK29" si="5">IF(G29="月","火",IF(G29="火","水",IF(G29="水","木",IF(G29="木","金",IF(G29="金","土",IF(G29="土","日",IF(G29="日","月","")))))))</f>
        <v>水</v>
      </c>
      <c r="I29" s="15" t="str">
        <f t="shared" si="5"/>
        <v>木</v>
      </c>
      <c r="J29" s="15" t="str">
        <f t="shared" si="5"/>
        <v>金</v>
      </c>
      <c r="K29" s="15" t="str">
        <f t="shared" si="5"/>
        <v>土</v>
      </c>
      <c r="L29" s="15" t="str">
        <f t="shared" si="5"/>
        <v>日</v>
      </c>
      <c r="M29" s="15" t="str">
        <f t="shared" si="5"/>
        <v>月</v>
      </c>
      <c r="N29" s="15" t="str">
        <f t="shared" si="5"/>
        <v>火</v>
      </c>
      <c r="O29" s="15" t="str">
        <f t="shared" si="5"/>
        <v>水</v>
      </c>
      <c r="P29" s="15" t="str">
        <f t="shared" si="5"/>
        <v>木</v>
      </c>
      <c r="Q29" s="15" t="str">
        <f t="shared" si="5"/>
        <v>金</v>
      </c>
      <c r="R29" s="15" t="str">
        <f t="shared" si="5"/>
        <v>土</v>
      </c>
      <c r="S29" s="15" t="str">
        <f t="shared" si="5"/>
        <v>日</v>
      </c>
      <c r="T29" s="15" t="str">
        <f t="shared" si="5"/>
        <v>月</v>
      </c>
      <c r="U29" s="15" t="str">
        <f t="shared" si="5"/>
        <v>火</v>
      </c>
      <c r="V29" s="15" t="str">
        <f t="shared" si="5"/>
        <v>水</v>
      </c>
      <c r="W29" s="15" t="str">
        <f t="shared" si="5"/>
        <v>木</v>
      </c>
      <c r="X29" s="15" t="str">
        <f t="shared" si="5"/>
        <v>金</v>
      </c>
      <c r="Y29" s="15" t="str">
        <f t="shared" si="5"/>
        <v>土</v>
      </c>
      <c r="Z29" s="15" t="str">
        <f t="shared" si="5"/>
        <v>日</v>
      </c>
      <c r="AA29" s="15" t="str">
        <f t="shared" si="5"/>
        <v>月</v>
      </c>
      <c r="AB29" s="15" t="str">
        <f t="shared" si="5"/>
        <v>火</v>
      </c>
      <c r="AC29" s="15" t="str">
        <f t="shared" si="5"/>
        <v>水</v>
      </c>
      <c r="AD29" s="15" t="str">
        <f t="shared" si="5"/>
        <v>木</v>
      </c>
      <c r="AE29" s="15" t="str">
        <f t="shared" si="5"/>
        <v>金</v>
      </c>
      <c r="AF29" s="15" t="str">
        <f t="shared" si="5"/>
        <v>土</v>
      </c>
      <c r="AG29" s="15" t="str">
        <f t="shared" si="5"/>
        <v>日</v>
      </c>
      <c r="AH29" s="15" t="str">
        <f t="shared" si="5"/>
        <v>月</v>
      </c>
      <c r="AI29" s="15" t="str">
        <f t="shared" si="5"/>
        <v>火</v>
      </c>
      <c r="AJ29" s="15" t="str">
        <f t="shared" si="5"/>
        <v>水</v>
      </c>
      <c r="AK29" s="15" t="str">
        <f t="shared" si="5"/>
        <v>木</v>
      </c>
      <c r="AL29" s="47" t="s">
        <v>10</v>
      </c>
      <c r="AM29" s="48"/>
      <c r="AN29" s="48"/>
      <c r="AO29" s="48"/>
      <c r="AP29" s="49">
        <f>COUNTIF(G30:AK30,"休")</f>
        <v>8</v>
      </c>
      <c r="AQ29" s="50"/>
      <c r="AR29" s="47" t="s">
        <v>10</v>
      </c>
      <c r="AS29" s="48"/>
      <c r="AT29" s="48"/>
      <c r="AU29" s="48"/>
      <c r="AV29" s="49">
        <f>COUNTIF(G31:AK31,"閉")+COUNTIF(G31:AK31,"天")</f>
        <v>8</v>
      </c>
      <c r="AW29" s="50"/>
    </row>
    <row r="30" spans="1:49" ht="20.25" customHeight="1" x14ac:dyDescent="0.15">
      <c r="A30" s="83"/>
      <c r="B30" s="84"/>
      <c r="C30" s="85"/>
      <c r="D30" s="67" t="s">
        <v>7</v>
      </c>
      <c r="E30" s="68"/>
      <c r="F30" s="69"/>
      <c r="G30" s="15" t="s">
        <v>67</v>
      </c>
      <c r="H30" s="15" t="s">
        <v>67</v>
      </c>
      <c r="I30" s="15" t="s">
        <v>67</v>
      </c>
      <c r="J30" s="15" t="s">
        <v>67</v>
      </c>
      <c r="K30" s="15" t="s">
        <v>68</v>
      </c>
      <c r="L30" s="15" t="s">
        <v>68</v>
      </c>
      <c r="M30" s="15" t="s">
        <v>67</v>
      </c>
      <c r="N30" s="15" t="s">
        <v>67</v>
      </c>
      <c r="O30" s="15" t="s">
        <v>67</v>
      </c>
      <c r="P30" s="15" t="s">
        <v>67</v>
      </c>
      <c r="Q30" s="15" t="s">
        <v>67</v>
      </c>
      <c r="R30" s="15" t="s">
        <v>68</v>
      </c>
      <c r="S30" s="15" t="s">
        <v>68</v>
      </c>
      <c r="T30" s="15" t="s">
        <v>67</v>
      </c>
      <c r="U30" s="15" t="s">
        <v>67</v>
      </c>
      <c r="V30" s="15" t="s">
        <v>67</v>
      </c>
      <c r="W30" s="15" t="s">
        <v>67</v>
      </c>
      <c r="X30" s="15" t="s">
        <v>67</v>
      </c>
      <c r="Y30" s="15" t="s">
        <v>68</v>
      </c>
      <c r="Z30" s="15" t="s">
        <v>68</v>
      </c>
      <c r="AA30" s="15" t="s">
        <v>67</v>
      </c>
      <c r="AB30" s="15" t="s">
        <v>67</v>
      </c>
      <c r="AC30" s="15" t="s">
        <v>67</v>
      </c>
      <c r="AD30" s="15" t="s">
        <v>67</v>
      </c>
      <c r="AE30" s="15" t="s">
        <v>67</v>
      </c>
      <c r="AF30" s="15" t="s">
        <v>68</v>
      </c>
      <c r="AG30" s="15" t="s">
        <v>68</v>
      </c>
      <c r="AH30" s="15" t="s">
        <v>67</v>
      </c>
      <c r="AI30" s="15" t="s">
        <v>67</v>
      </c>
      <c r="AJ30" s="15" t="s">
        <v>67</v>
      </c>
      <c r="AK30" s="15" t="s">
        <v>67</v>
      </c>
      <c r="AL30" s="47" t="s">
        <v>25</v>
      </c>
      <c r="AM30" s="48"/>
      <c r="AN30" s="48"/>
      <c r="AO30" s="48"/>
      <c r="AP30" s="51">
        <f>AP29/AP28</f>
        <v>0.25806451612903225</v>
      </c>
      <c r="AQ30" s="52"/>
      <c r="AR30" s="47" t="s">
        <v>25</v>
      </c>
      <c r="AS30" s="48"/>
      <c r="AT30" s="48"/>
      <c r="AU30" s="48"/>
      <c r="AV30" s="51">
        <f>AV29/AV28</f>
        <v>0.25806451612903225</v>
      </c>
      <c r="AW30" s="52"/>
    </row>
    <row r="31" spans="1:49" ht="20.25" customHeight="1" thickBot="1" x14ac:dyDescent="0.2">
      <c r="A31" s="86"/>
      <c r="B31" s="87"/>
      <c r="C31" s="88"/>
      <c r="D31" s="96" t="s">
        <v>8</v>
      </c>
      <c r="E31" s="97"/>
      <c r="F31" s="98"/>
      <c r="G31" s="15" t="s">
        <v>65</v>
      </c>
      <c r="H31" s="15" t="s">
        <v>65</v>
      </c>
      <c r="I31" s="15" t="s">
        <v>65</v>
      </c>
      <c r="J31" s="15" t="s">
        <v>65</v>
      </c>
      <c r="K31" s="15" t="s">
        <v>66</v>
      </c>
      <c r="L31" s="15" t="s">
        <v>66</v>
      </c>
      <c r="M31" s="15" t="s">
        <v>65</v>
      </c>
      <c r="N31" s="15" t="s">
        <v>65</v>
      </c>
      <c r="O31" s="15" t="s">
        <v>65</v>
      </c>
      <c r="P31" s="15" t="s">
        <v>65</v>
      </c>
      <c r="Q31" s="15" t="s">
        <v>65</v>
      </c>
      <c r="R31" s="15" t="s">
        <v>66</v>
      </c>
      <c r="S31" s="15" t="s">
        <v>66</v>
      </c>
      <c r="T31" s="15" t="s">
        <v>65</v>
      </c>
      <c r="U31" s="15" t="s">
        <v>65</v>
      </c>
      <c r="V31" s="15" t="s">
        <v>65</v>
      </c>
      <c r="W31" s="15" t="s">
        <v>65</v>
      </c>
      <c r="X31" s="15" t="s">
        <v>65</v>
      </c>
      <c r="Y31" s="15" t="s">
        <v>66</v>
      </c>
      <c r="Z31" s="15" t="s">
        <v>66</v>
      </c>
      <c r="AA31" s="15" t="s">
        <v>65</v>
      </c>
      <c r="AB31" s="15" t="s">
        <v>65</v>
      </c>
      <c r="AC31" s="15" t="s">
        <v>65</v>
      </c>
      <c r="AD31" s="15" t="s">
        <v>65</v>
      </c>
      <c r="AE31" s="15" t="s">
        <v>65</v>
      </c>
      <c r="AF31" s="15" t="s">
        <v>66</v>
      </c>
      <c r="AG31" s="15" t="s">
        <v>66</v>
      </c>
      <c r="AH31" s="15" t="s">
        <v>65</v>
      </c>
      <c r="AI31" s="15" t="s">
        <v>65</v>
      </c>
      <c r="AJ31" s="15" t="s">
        <v>65</v>
      </c>
      <c r="AK31" s="16" t="s">
        <v>65</v>
      </c>
      <c r="AL31" s="53" t="s">
        <v>43</v>
      </c>
      <c r="AM31" s="54"/>
      <c r="AN31" s="54"/>
      <c r="AO31" s="54"/>
      <c r="AP31" s="55">
        <f>COUNTIFS(G29:AK29,"土",G30:AK30,"工")+COUNTIFS(G29:AK29,"土",G30:AK30,"休")+COUNTIFS(G29:AK29,"日",G30:AK30,"工")+COUNTIFS(G29:AK29,"日",G30:AK30,"休")</f>
        <v>8</v>
      </c>
      <c r="AQ31" s="56"/>
      <c r="AR31" s="53" t="s">
        <v>43</v>
      </c>
      <c r="AS31" s="54"/>
      <c r="AT31" s="54"/>
      <c r="AU31" s="54"/>
      <c r="AV31" s="55">
        <f>COUNTIFS(G29:AK29,"土",G30:AK30,"工")+COUNTIFS(G29:AK29,"土",G30:AK30,"休")+COUNTIFS(G29:AK29,"日",G30:AK30,"工")+COUNTIFS(G29:AK29,"日",G30:AK30,"休")</f>
        <v>8</v>
      </c>
      <c r="AW31" s="56"/>
    </row>
    <row r="32" spans="1:49" ht="20.25" customHeight="1" x14ac:dyDescent="0.15">
      <c r="A32" s="80" t="s">
        <v>73</v>
      </c>
      <c r="B32" s="81"/>
      <c r="C32" s="82"/>
      <c r="D32" s="93" t="s">
        <v>9</v>
      </c>
      <c r="E32" s="94"/>
      <c r="F32" s="95"/>
      <c r="G32" s="12">
        <v>1</v>
      </c>
      <c r="H32" s="12">
        <v>2</v>
      </c>
      <c r="I32" s="12">
        <v>3</v>
      </c>
      <c r="J32" s="12">
        <v>4</v>
      </c>
      <c r="K32" s="12">
        <v>5</v>
      </c>
      <c r="L32" s="35">
        <v>6</v>
      </c>
      <c r="M32" s="35">
        <v>7</v>
      </c>
      <c r="N32" s="13">
        <v>8</v>
      </c>
      <c r="O32" s="13">
        <v>9</v>
      </c>
      <c r="P32" s="13">
        <v>10</v>
      </c>
      <c r="Q32" s="13">
        <v>11</v>
      </c>
      <c r="R32" s="13">
        <v>12</v>
      </c>
      <c r="S32" s="35">
        <v>13</v>
      </c>
      <c r="T32" s="35">
        <v>14</v>
      </c>
      <c r="U32" s="13">
        <v>15</v>
      </c>
      <c r="V32" s="13">
        <v>16</v>
      </c>
      <c r="W32" s="13">
        <v>17</v>
      </c>
      <c r="X32" s="13">
        <v>18</v>
      </c>
      <c r="Y32" s="13">
        <v>19</v>
      </c>
      <c r="Z32" s="35">
        <v>20</v>
      </c>
      <c r="AA32" s="35">
        <v>21</v>
      </c>
      <c r="AB32" s="13">
        <v>22</v>
      </c>
      <c r="AC32" s="13">
        <v>23</v>
      </c>
      <c r="AD32" s="13">
        <v>24</v>
      </c>
      <c r="AE32" s="13">
        <v>25</v>
      </c>
      <c r="AF32" s="13">
        <v>26</v>
      </c>
      <c r="AG32" s="35">
        <v>27</v>
      </c>
      <c r="AH32" s="35">
        <v>28</v>
      </c>
      <c r="AI32" s="35">
        <v>29</v>
      </c>
      <c r="AJ32" s="12">
        <v>30</v>
      </c>
      <c r="AK32" s="14"/>
      <c r="AL32" s="60" t="s">
        <v>16</v>
      </c>
      <c r="AM32" s="61"/>
      <c r="AN32" s="61"/>
      <c r="AO32" s="61"/>
      <c r="AP32" s="62">
        <f>COUNTIF(G34:AK34,"工")+COUNTIF(G34:AK34,"休")</f>
        <v>30</v>
      </c>
      <c r="AQ32" s="63"/>
      <c r="AR32" s="60" t="s">
        <v>16</v>
      </c>
      <c r="AS32" s="61"/>
      <c r="AT32" s="61"/>
      <c r="AU32" s="61"/>
      <c r="AV32" s="62">
        <f>COUNTIF(G34:AK34,"工")+COUNTIF(G34:AK34,"休")</f>
        <v>30</v>
      </c>
      <c r="AW32" s="63"/>
    </row>
    <row r="33" spans="1:49" ht="20.25" customHeight="1" x14ac:dyDescent="0.15">
      <c r="A33" s="83"/>
      <c r="B33" s="84"/>
      <c r="C33" s="85"/>
      <c r="D33" s="67" t="s">
        <v>6</v>
      </c>
      <c r="E33" s="68"/>
      <c r="F33" s="69"/>
      <c r="G33" s="15" t="s">
        <v>2</v>
      </c>
      <c r="H33" s="15" t="str">
        <f t="shared" ref="H33:AJ33" si="6">IF(G33="月","火",IF(G33="火","水",IF(G33="水","木",IF(G33="木","金",IF(G33="金","土",IF(G33="土","日",IF(G33="日","月","")))))))</f>
        <v>土</v>
      </c>
      <c r="I33" s="15" t="str">
        <f t="shared" si="6"/>
        <v>日</v>
      </c>
      <c r="J33" s="15" t="str">
        <f t="shared" si="6"/>
        <v>月</v>
      </c>
      <c r="K33" s="15" t="str">
        <f t="shared" si="6"/>
        <v>火</v>
      </c>
      <c r="L33" s="15" t="str">
        <f t="shared" si="6"/>
        <v>水</v>
      </c>
      <c r="M33" s="15" t="str">
        <f t="shared" si="6"/>
        <v>木</v>
      </c>
      <c r="N33" s="15" t="str">
        <f t="shared" si="6"/>
        <v>金</v>
      </c>
      <c r="O33" s="15" t="str">
        <f t="shared" si="6"/>
        <v>土</v>
      </c>
      <c r="P33" s="15" t="str">
        <f t="shared" si="6"/>
        <v>日</v>
      </c>
      <c r="Q33" s="15" t="str">
        <f t="shared" si="6"/>
        <v>月</v>
      </c>
      <c r="R33" s="15" t="str">
        <f t="shared" si="6"/>
        <v>火</v>
      </c>
      <c r="S33" s="15" t="str">
        <f t="shared" si="6"/>
        <v>水</v>
      </c>
      <c r="T33" s="15" t="str">
        <f t="shared" si="6"/>
        <v>木</v>
      </c>
      <c r="U33" s="15" t="str">
        <f t="shared" si="6"/>
        <v>金</v>
      </c>
      <c r="V33" s="15" t="str">
        <f t="shared" si="6"/>
        <v>土</v>
      </c>
      <c r="W33" s="15" t="str">
        <f t="shared" si="6"/>
        <v>日</v>
      </c>
      <c r="X33" s="15" t="str">
        <f t="shared" si="6"/>
        <v>月</v>
      </c>
      <c r="Y33" s="15" t="str">
        <f t="shared" si="6"/>
        <v>火</v>
      </c>
      <c r="Z33" s="15" t="str">
        <f t="shared" si="6"/>
        <v>水</v>
      </c>
      <c r="AA33" s="15" t="str">
        <f t="shared" si="6"/>
        <v>木</v>
      </c>
      <c r="AB33" s="15" t="str">
        <f t="shared" si="6"/>
        <v>金</v>
      </c>
      <c r="AC33" s="15" t="str">
        <f t="shared" si="6"/>
        <v>土</v>
      </c>
      <c r="AD33" s="15" t="str">
        <f t="shared" si="6"/>
        <v>日</v>
      </c>
      <c r="AE33" s="15" t="str">
        <f t="shared" si="6"/>
        <v>月</v>
      </c>
      <c r="AF33" s="15" t="str">
        <f t="shared" si="6"/>
        <v>火</v>
      </c>
      <c r="AG33" s="15" t="str">
        <f t="shared" si="6"/>
        <v>水</v>
      </c>
      <c r="AH33" s="15" t="str">
        <f t="shared" si="6"/>
        <v>木</v>
      </c>
      <c r="AI33" s="15" t="str">
        <f t="shared" si="6"/>
        <v>金</v>
      </c>
      <c r="AJ33" s="15" t="str">
        <f t="shared" si="6"/>
        <v>土</v>
      </c>
      <c r="AK33" s="15"/>
      <c r="AL33" s="47" t="s">
        <v>10</v>
      </c>
      <c r="AM33" s="48"/>
      <c r="AN33" s="48"/>
      <c r="AO33" s="48"/>
      <c r="AP33" s="49">
        <f>COUNTIF(G34:AK34,"休")</f>
        <v>9</v>
      </c>
      <c r="AQ33" s="50"/>
      <c r="AR33" s="47" t="s">
        <v>10</v>
      </c>
      <c r="AS33" s="48"/>
      <c r="AT33" s="48"/>
      <c r="AU33" s="48"/>
      <c r="AV33" s="49">
        <f>COUNTIF(G35:AK35,"閉")+COUNTIF(G35:AK35,"天")</f>
        <v>9</v>
      </c>
      <c r="AW33" s="50"/>
    </row>
    <row r="34" spans="1:49" ht="20.25" customHeight="1" x14ac:dyDescent="0.15">
      <c r="A34" s="83"/>
      <c r="B34" s="84"/>
      <c r="C34" s="85"/>
      <c r="D34" s="67" t="s">
        <v>7</v>
      </c>
      <c r="E34" s="68"/>
      <c r="F34" s="69"/>
      <c r="G34" s="15" t="s">
        <v>67</v>
      </c>
      <c r="H34" s="15" t="s">
        <v>68</v>
      </c>
      <c r="I34" s="15" t="s">
        <v>68</v>
      </c>
      <c r="J34" s="15" t="s">
        <v>67</v>
      </c>
      <c r="K34" s="15" t="s">
        <v>67</v>
      </c>
      <c r="L34" s="15" t="s">
        <v>67</v>
      </c>
      <c r="M34" s="15" t="s">
        <v>67</v>
      </c>
      <c r="N34" s="15" t="s">
        <v>67</v>
      </c>
      <c r="O34" s="15" t="s">
        <v>68</v>
      </c>
      <c r="P34" s="15" t="s">
        <v>68</v>
      </c>
      <c r="Q34" s="15" t="s">
        <v>67</v>
      </c>
      <c r="R34" s="15" t="s">
        <v>67</v>
      </c>
      <c r="S34" s="15" t="s">
        <v>67</v>
      </c>
      <c r="T34" s="15" t="s">
        <v>67</v>
      </c>
      <c r="U34" s="15" t="s">
        <v>67</v>
      </c>
      <c r="V34" s="15" t="s">
        <v>68</v>
      </c>
      <c r="W34" s="15" t="s">
        <v>68</v>
      </c>
      <c r="X34" s="15" t="s">
        <v>67</v>
      </c>
      <c r="Y34" s="15" t="s">
        <v>67</v>
      </c>
      <c r="Z34" s="15" t="s">
        <v>67</v>
      </c>
      <c r="AA34" s="15" t="s">
        <v>67</v>
      </c>
      <c r="AB34" s="15" t="s">
        <v>67</v>
      </c>
      <c r="AC34" s="15" t="s">
        <v>68</v>
      </c>
      <c r="AD34" s="15" t="s">
        <v>68</v>
      </c>
      <c r="AE34" s="15" t="s">
        <v>67</v>
      </c>
      <c r="AF34" s="15" t="s">
        <v>67</v>
      </c>
      <c r="AG34" s="15" t="s">
        <v>67</v>
      </c>
      <c r="AH34" s="15" t="s">
        <v>67</v>
      </c>
      <c r="AI34" s="15" t="s">
        <v>67</v>
      </c>
      <c r="AJ34" s="15" t="s">
        <v>68</v>
      </c>
      <c r="AK34" s="15"/>
      <c r="AL34" s="47" t="s">
        <v>25</v>
      </c>
      <c r="AM34" s="48"/>
      <c r="AN34" s="48"/>
      <c r="AO34" s="48"/>
      <c r="AP34" s="51">
        <f>AP33/AP32</f>
        <v>0.3</v>
      </c>
      <c r="AQ34" s="52"/>
      <c r="AR34" s="47" t="s">
        <v>25</v>
      </c>
      <c r="AS34" s="48"/>
      <c r="AT34" s="48"/>
      <c r="AU34" s="48"/>
      <c r="AV34" s="51">
        <f>AV33/AV32</f>
        <v>0.3</v>
      </c>
      <c r="AW34" s="52"/>
    </row>
    <row r="35" spans="1:49" ht="20.25" customHeight="1" thickBot="1" x14ac:dyDescent="0.2">
      <c r="A35" s="86"/>
      <c r="B35" s="87"/>
      <c r="C35" s="88"/>
      <c r="D35" s="96" t="s">
        <v>8</v>
      </c>
      <c r="E35" s="97"/>
      <c r="F35" s="98"/>
      <c r="G35" s="15" t="s">
        <v>65</v>
      </c>
      <c r="H35" s="15" t="s">
        <v>66</v>
      </c>
      <c r="I35" s="15" t="s">
        <v>66</v>
      </c>
      <c r="J35" s="15" t="s">
        <v>65</v>
      </c>
      <c r="K35" s="15" t="s">
        <v>65</v>
      </c>
      <c r="L35" s="15" t="s">
        <v>65</v>
      </c>
      <c r="M35" s="15" t="s">
        <v>65</v>
      </c>
      <c r="N35" s="15" t="s">
        <v>65</v>
      </c>
      <c r="O35" s="15" t="s">
        <v>66</v>
      </c>
      <c r="P35" s="15" t="s">
        <v>66</v>
      </c>
      <c r="Q35" s="15" t="s">
        <v>65</v>
      </c>
      <c r="R35" s="15" t="s">
        <v>65</v>
      </c>
      <c r="S35" s="15" t="s">
        <v>65</v>
      </c>
      <c r="T35" s="15" t="s">
        <v>65</v>
      </c>
      <c r="U35" s="15" t="s">
        <v>65</v>
      </c>
      <c r="V35" s="15" t="s">
        <v>65</v>
      </c>
      <c r="W35" s="15" t="s">
        <v>66</v>
      </c>
      <c r="X35" s="15" t="s">
        <v>66</v>
      </c>
      <c r="Y35" s="15" t="s">
        <v>65</v>
      </c>
      <c r="Z35" s="15" t="s">
        <v>65</v>
      </c>
      <c r="AA35" s="15" t="s">
        <v>65</v>
      </c>
      <c r="AB35" s="15" t="s">
        <v>65</v>
      </c>
      <c r="AC35" s="15" t="s">
        <v>66</v>
      </c>
      <c r="AD35" s="15" t="s">
        <v>66</v>
      </c>
      <c r="AE35" s="15" t="s">
        <v>65</v>
      </c>
      <c r="AF35" s="15" t="s">
        <v>65</v>
      </c>
      <c r="AG35" s="15" t="s">
        <v>65</v>
      </c>
      <c r="AH35" s="15" t="s">
        <v>65</v>
      </c>
      <c r="AI35" s="15" t="s">
        <v>65</v>
      </c>
      <c r="AJ35" s="15" t="s">
        <v>66</v>
      </c>
      <c r="AK35" s="16"/>
      <c r="AL35" s="53" t="s">
        <v>43</v>
      </c>
      <c r="AM35" s="54"/>
      <c r="AN35" s="54"/>
      <c r="AO35" s="54"/>
      <c r="AP35" s="55">
        <f>COUNTIFS(G33:AK33,"土",G34:AK34,"工")+COUNTIFS(G33:AK33,"土",G34:AK34,"休")+COUNTIFS(G33:AK33,"日",G34:AK34,"工")+COUNTIFS(G33:AK33,"日",G34:AK34,"休")</f>
        <v>9</v>
      </c>
      <c r="AQ35" s="56"/>
      <c r="AR35" s="53" t="s">
        <v>43</v>
      </c>
      <c r="AS35" s="54"/>
      <c r="AT35" s="54"/>
      <c r="AU35" s="54"/>
      <c r="AV35" s="55">
        <f>COUNTIFS(G33:AK33,"土",G34:AK34,"工")+COUNTIFS(G33:AK33,"土",G34:AK34,"休")+COUNTIFS(G33:AK33,"日",G34:AK34,"工")+COUNTIFS(G33:AK33,"日",G34:AK34,"休")</f>
        <v>9</v>
      </c>
      <c r="AW35" s="56"/>
    </row>
    <row r="36" spans="1:49" ht="20.25" customHeight="1" x14ac:dyDescent="0.15">
      <c r="A36" s="80" t="s">
        <v>72</v>
      </c>
      <c r="B36" s="81"/>
      <c r="C36" s="82"/>
      <c r="D36" s="93" t="s">
        <v>9</v>
      </c>
      <c r="E36" s="94"/>
      <c r="F36" s="95"/>
      <c r="G36" s="12">
        <v>1</v>
      </c>
      <c r="H36" s="12">
        <v>2</v>
      </c>
      <c r="I36" s="12">
        <v>3</v>
      </c>
      <c r="J36" s="12">
        <v>4</v>
      </c>
      <c r="K36" s="12">
        <v>5</v>
      </c>
      <c r="L36" s="35">
        <v>6</v>
      </c>
      <c r="M36" s="35">
        <v>7</v>
      </c>
      <c r="N36" s="13">
        <v>8</v>
      </c>
      <c r="O36" s="13">
        <v>9</v>
      </c>
      <c r="P36" s="13">
        <v>10</v>
      </c>
      <c r="Q36" s="13">
        <v>11</v>
      </c>
      <c r="R36" s="13">
        <v>12</v>
      </c>
      <c r="S36" s="35">
        <v>13</v>
      </c>
      <c r="T36" s="35">
        <v>14</v>
      </c>
      <c r="U36" s="13">
        <v>15</v>
      </c>
      <c r="V36" s="13">
        <v>16</v>
      </c>
      <c r="W36" s="13">
        <v>17</v>
      </c>
      <c r="X36" s="13">
        <v>18</v>
      </c>
      <c r="Y36" s="13">
        <v>19</v>
      </c>
      <c r="Z36" s="35">
        <v>20</v>
      </c>
      <c r="AA36" s="35">
        <v>21</v>
      </c>
      <c r="AB36" s="13">
        <v>22</v>
      </c>
      <c r="AC36" s="13">
        <v>23</v>
      </c>
      <c r="AD36" s="13">
        <v>24</v>
      </c>
      <c r="AE36" s="13">
        <v>25</v>
      </c>
      <c r="AF36" s="13">
        <v>26</v>
      </c>
      <c r="AG36" s="35">
        <v>27</v>
      </c>
      <c r="AH36" s="35">
        <v>28</v>
      </c>
      <c r="AI36" s="35">
        <v>29</v>
      </c>
      <c r="AJ36" s="12">
        <v>30</v>
      </c>
      <c r="AK36" s="14">
        <v>31</v>
      </c>
      <c r="AL36" s="60" t="s">
        <v>16</v>
      </c>
      <c r="AM36" s="61"/>
      <c r="AN36" s="61"/>
      <c r="AO36" s="61"/>
      <c r="AP36" s="62">
        <f>COUNTIF(G38:AK38,"工")+COUNTIF(G38:AK38,"休")</f>
        <v>28</v>
      </c>
      <c r="AQ36" s="63"/>
      <c r="AR36" s="60" t="s">
        <v>16</v>
      </c>
      <c r="AS36" s="61"/>
      <c r="AT36" s="61"/>
      <c r="AU36" s="61"/>
      <c r="AV36" s="62">
        <f>COUNTIF(G38:AK38,"工")+COUNTIF(G38:AK38,"休")</f>
        <v>28</v>
      </c>
      <c r="AW36" s="63"/>
    </row>
    <row r="37" spans="1:49" ht="20.25" customHeight="1" x14ac:dyDescent="0.15">
      <c r="A37" s="83"/>
      <c r="B37" s="84"/>
      <c r="C37" s="85"/>
      <c r="D37" s="67" t="s">
        <v>6</v>
      </c>
      <c r="E37" s="68"/>
      <c r="F37" s="69"/>
      <c r="G37" s="15" t="s">
        <v>4</v>
      </c>
      <c r="H37" s="15" t="str">
        <f t="shared" ref="H37:AK37" si="7">IF(G37="月","火",IF(G37="火","水",IF(G37="水","木",IF(G37="木","金",IF(G37="金","土",IF(G37="土","日",IF(G37="日","月","")))))))</f>
        <v>月</v>
      </c>
      <c r="I37" s="15" t="str">
        <f t="shared" si="7"/>
        <v>火</v>
      </c>
      <c r="J37" s="15" t="str">
        <f t="shared" si="7"/>
        <v>水</v>
      </c>
      <c r="K37" s="15" t="str">
        <f t="shared" si="7"/>
        <v>木</v>
      </c>
      <c r="L37" s="15" t="str">
        <f t="shared" si="7"/>
        <v>金</v>
      </c>
      <c r="M37" s="15" t="str">
        <f t="shared" si="7"/>
        <v>土</v>
      </c>
      <c r="N37" s="15" t="str">
        <f t="shared" si="7"/>
        <v>日</v>
      </c>
      <c r="O37" s="15" t="str">
        <f t="shared" si="7"/>
        <v>月</v>
      </c>
      <c r="P37" s="15" t="str">
        <f t="shared" si="7"/>
        <v>火</v>
      </c>
      <c r="Q37" s="15" t="str">
        <f t="shared" si="7"/>
        <v>水</v>
      </c>
      <c r="R37" s="15" t="str">
        <f t="shared" si="7"/>
        <v>木</v>
      </c>
      <c r="S37" s="15" t="str">
        <f t="shared" si="7"/>
        <v>金</v>
      </c>
      <c r="T37" s="15" t="str">
        <f t="shared" si="7"/>
        <v>土</v>
      </c>
      <c r="U37" s="15" t="str">
        <f t="shared" si="7"/>
        <v>日</v>
      </c>
      <c r="V37" s="15" t="str">
        <f t="shared" si="7"/>
        <v>月</v>
      </c>
      <c r="W37" s="15" t="str">
        <f t="shared" si="7"/>
        <v>火</v>
      </c>
      <c r="X37" s="15" t="str">
        <f t="shared" si="7"/>
        <v>水</v>
      </c>
      <c r="Y37" s="15" t="str">
        <f t="shared" si="7"/>
        <v>木</v>
      </c>
      <c r="Z37" s="15" t="str">
        <f t="shared" si="7"/>
        <v>金</v>
      </c>
      <c r="AA37" s="15" t="str">
        <f t="shared" si="7"/>
        <v>土</v>
      </c>
      <c r="AB37" s="15" t="str">
        <f t="shared" si="7"/>
        <v>日</v>
      </c>
      <c r="AC37" s="15" t="str">
        <f t="shared" si="7"/>
        <v>月</v>
      </c>
      <c r="AD37" s="15" t="str">
        <f t="shared" si="7"/>
        <v>火</v>
      </c>
      <c r="AE37" s="15" t="str">
        <f t="shared" si="7"/>
        <v>水</v>
      </c>
      <c r="AF37" s="15" t="str">
        <f t="shared" si="7"/>
        <v>木</v>
      </c>
      <c r="AG37" s="15" t="str">
        <f t="shared" si="7"/>
        <v>金</v>
      </c>
      <c r="AH37" s="15" t="str">
        <f t="shared" si="7"/>
        <v>土</v>
      </c>
      <c r="AI37" s="15" t="str">
        <f t="shared" si="7"/>
        <v>日</v>
      </c>
      <c r="AJ37" s="15" t="str">
        <f t="shared" si="7"/>
        <v>月</v>
      </c>
      <c r="AK37" s="15" t="str">
        <f t="shared" si="7"/>
        <v>火</v>
      </c>
      <c r="AL37" s="47" t="s">
        <v>10</v>
      </c>
      <c r="AM37" s="48"/>
      <c r="AN37" s="48"/>
      <c r="AO37" s="48"/>
      <c r="AP37" s="49">
        <f>COUNTIF(G38:AK38,"休")</f>
        <v>8</v>
      </c>
      <c r="AQ37" s="50"/>
      <c r="AR37" s="47" t="s">
        <v>10</v>
      </c>
      <c r="AS37" s="48"/>
      <c r="AT37" s="48"/>
      <c r="AU37" s="48"/>
      <c r="AV37" s="49">
        <f>COUNTIF(G39:AK39,"閉")+COUNTIF(G39:AK39,"天")</f>
        <v>8</v>
      </c>
      <c r="AW37" s="50"/>
    </row>
    <row r="38" spans="1:49" ht="20.25" customHeight="1" x14ac:dyDescent="0.15">
      <c r="A38" s="83"/>
      <c r="B38" s="84"/>
      <c r="C38" s="85"/>
      <c r="D38" s="67" t="s">
        <v>7</v>
      </c>
      <c r="E38" s="68"/>
      <c r="F38" s="69"/>
      <c r="G38" s="15" t="s">
        <v>68</v>
      </c>
      <c r="H38" s="15" t="s">
        <v>67</v>
      </c>
      <c r="I38" s="15" t="s">
        <v>67</v>
      </c>
      <c r="J38" s="15" t="s">
        <v>67</v>
      </c>
      <c r="K38" s="15" t="s">
        <v>67</v>
      </c>
      <c r="L38" s="15" t="s">
        <v>67</v>
      </c>
      <c r="M38" s="15" t="s">
        <v>68</v>
      </c>
      <c r="N38" s="15" t="s">
        <v>68</v>
      </c>
      <c r="O38" s="15" t="s">
        <v>67</v>
      </c>
      <c r="P38" s="15" t="s">
        <v>67</v>
      </c>
      <c r="Q38" s="15" t="s">
        <v>67</v>
      </c>
      <c r="R38" s="15" t="s">
        <v>67</v>
      </c>
      <c r="S38" s="15" t="s">
        <v>67</v>
      </c>
      <c r="T38" s="15" t="s">
        <v>68</v>
      </c>
      <c r="U38" s="15" t="s">
        <v>68</v>
      </c>
      <c r="V38" s="15" t="s">
        <v>67</v>
      </c>
      <c r="W38" s="15" t="s">
        <v>67</v>
      </c>
      <c r="X38" s="15" t="s">
        <v>67</v>
      </c>
      <c r="Y38" s="15" t="s">
        <v>67</v>
      </c>
      <c r="Z38" s="15" t="s">
        <v>67</v>
      </c>
      <c r="AA38" s="15" t="s">
        <v>68</v>
      </c>
      <c r="AB38" s="15" t="s">
        <v>68</v>
      </c>
      <c r="AC38" s="15" t="s">
        <v>67</v>
      </c>
      <c r="AD38" s="15" t="s">
        <v>67</v>
      </c>
      <c r="AE38" s="15" t="s">
        <v>67</v>
      </c>
      <c r="AF38" s="15" t="s">
        <v>67</v>
      </c>
      <c r="AG38" s="15" t="s">
        <v>67</v>
      </c>
      <c r="AH38" s="15" t="s">
        <v>68</v>
      </c>
      <c r="AI38" s="15" t="s">
        <v>70</v>
      </c>
      <c r="AJ38" s="15" t="s">
        <v>70</v>
      </c>
      <c r="AK38" s="15" t="s">
        <v>70</v>
      </c>
      <c r="AL38" s="47" t="s">
        <v>25</v>
      </c>
      <c r="AM38" s="48"/>
      <c r="AN38" s="48"/>
      <c r="AO38" s="48"/>
      <c r="AP38" s="51">
        <f>AP37/AP36</f>
        <v>0.2857142857142857</v>
      </c>
      <c r="AQ38" s="52"/>
      <c r="AR38" s="47" t="s">
        <v>25</v>
      </c>
      <c r="AS38" s="48"/>
      <c r="AT38" s="48"/>
      <c r="AU38" s="48"/>
      <c r="AV38" s="51">
        <f>AV37/AV36</f>
        <v>0.2857142857142857</v>
      </c>
      <c r="AW38" s="52"/>
    </row>
    <row r="39" spans="1:49" ht="20.25" customHeight="1" thickBot="1" x14ac:dyDescent="0.2">
      <c r="A39" s="86"/>
      <c r="B39" s="87"/>
      <c r="C39" s="88"/>
      <c r="D39" s="67" t="s">
        <v>8</v>
      </c>
      <c r="E39" s="68"/>
      <c r="F39" s="69"/>
      <c r="G39" s="15" t="s">
        <v>66</v>
      </c>
      <c r="H39" s="15" t="s">
        <v>65</v>
      </c>
      <c r="I39" s="15" t="s">
        <v>65</v>
      </c>
      <c r="J39" s="15" t="s">
        <v>65</v>
      </c>
      <c r="K39" s="15" t="s">
        <v>65</v>
      </c>
      <c r="L39" s="15" t="s">
        <v>65</v>
      </c>
      <c r="M39" s="15" t="s">
        <v>66</v>
      </c>
      <c r="N39" s="15" t="s">
        <v>66</v>
      </c>
      <c r="O39" s="15" t="s">
        <v>65</v>
      </c>
      <c r="P39" s="15" t="s">
        <v>65</v>
      </c>
      <c r="Q39" s="15" t="s">
        <v>65</v>
      </c>
      <c r="R39" s="15" t="s">
        <v>65</v>
      </c>
      <c r="S39" s="15" t="s">
        <v>65</v>
      </c>
      <c r="T39" s="15" t="s">
        <v>66</v>
      </c>
      <c r="U39" s="15" t="s">
        <v>66</v>
      </c>
      <c r="V39" s="15" t="s">
        <v>65</v>
      </c>
      <c r="W39" s="15" t="s">
        <v>65</v>
      </c>
      <c r="X39" s="15" t="s">
        <v>65</v>
      </c>
      <c r="Y39" s="15" t="s">
        <v>65</v>
      </c>
      <c r="Z39" s="15" t="s">
        <v>65</v>
      </c>
      <c r="AA39" s="15" t="s">
        <v>66</v>
      </c>
      <c r="AB39" s="15" t="s">
        <v>66</v>
      </c>
      <c r="AC39" s="15" t="s">
        <v>65</v>
      </c>
      <c r="AD39" s="15" t="s">
        <v>65</v>
      </c>
      <c r="AE39" s="15" t="s">
        <v>65</v>
      </c>
      <c r="AF39" s="15" t="s">
        <v>65</v>
      </c>
      <c r="AG39" s="15" t="s">
        <v>65</v>
      </c>
      <c r="AH39" s="15" t="s">
        <v>66</v>
      </c>
      <c r="AI39" s="15"/>
      <c r="AJ39" s="15"/>
      <c r="AK39" s="16"/>
      <c r="AL39" s="53" t="s">
        <v>43</v>
      </c>
      <c r="AM39" s="54"/>
      <c r="AN39" s="54"/>
      <c r="AO39" s="54"/>
      <c r="AP39" s="55">
        <f>COUNTIFS(G37:AK37,"土",G38:AK38,"工")+COUNTIFS(G37:AK37,"土",G38:AK38,"休")+COUNTIFS(G37:AK37,"日",G38:AK38,"工")+COUNTIFS(G37:AK37,"日",G38:AK38,"休")</f>
        <v>8</v>
      </c>
      <c r="AQ39" s="56"/>
      <c r="AR39" s="53" t="s">
        <v>43</v>
      </c>
      <c r="AS39" s="54"/>
      <c r="AT39" s="54"/>
      <c r="AU39" s="54"/>
      <c r="AV39" s="55">
        <f>COUNTIFS(G37:AK37,"土",G38:AK38,"工")+COUNTIFS(G37:AK37,"土",G38:AK38,"休")+COUNTIFS(G37:AK37,"日",G38:AK38,"工")+COUNTIFS(G37:AK37,"日",G38:AK38,"休")</f>
        <v>8</v>
      </c>
      <c r="AW39" s="56"/>
    </row>
    <row r="40" spans="1:49" ht="20.25" customHeight="1" x14ac:dyDescent="0.15">
      <c r="A40" s="80" t="s">
        <v>71</v>
      </c>
      <c r="B40" s="81"/>
      <c r="C40" s="82"/>
      <c r="D40" s="93" t="s">
        <v>9</v>
      </c>
      <c r="E40" s="94"/>
      <c r="F40" s="95"/>
      <c r="G40" s="12">
        <v>1</v>
      </c>
      <c r="H40" s="12">
        <v>2</v>
      </c>
      <c r="I40" s="12">
        <v>3</v>
      </c>
      <c r="J40" s="12">
        <v>4</v>
      </c>
      <c r="K40" s="12">
        <v>5</v>
      </c>
      <c r="L40" s="35">
        <v>6</v>
      </c>
      <c r="M40" s="35">
        <v>7</v>
      </c>
      <c r="N40" s="13">
        <v>8</v>
      </c>
      <c r="O40" s="13">
        <v>9</v>
      </c>
      <c r="P40" s="13">
        <v>10</v>
      </c>
      <c r="Q40" s="13">
        <v>11</v>
      </c>
      <c r="R40" s="13">
        <v>12</v>
      </c>
      <c r="S40" s="35">
        <v>13</v>
      </c>
      <c r="T40" s="35">
        <v>14</v>
      </c>
      <c r="U40" s="13">
        <v>15</v>
      </c>
      <c r="V40" s="13">
        <v>16</v>
      </c>
      <c r="W40" s="13">
        <v>17</v>
      </c>
      <c r="X40" s="13">
        <v>18</v>
      </c>
      <c r="Y40" s="13">
        <v>19</v>
      </c>
      <c r="Z40" s="35">
        <v>20</v>
      </c>
      <c r="AA40" s="35">
        <v>21</v>
      </c>
      <c r="AB40" s="13">
        <v>22</v>
      </c>
      <c r="AC40" s="13">
        <v>23</v>
      </c>
      <c r="AD40" s="13">
        <v>24</v>
      </c>
      <c r="AE40" s="13">
        <v>25</v>
      </c>
      <c r="AF40" s="13">
        <v>26</v>
      </c>
      <c r="AG40" s="35">
        <v>27</v>
      </c>
      <c r="AH40" s="35">
        <v>28</v>
      </c>
      <c r="AI40" s="35">
        <v>29</v>
      </c>
      <c r="AJ40" s="12">
        <v>30</v>
      </c>
      <c r="AK40" s="14">
        <v>31</v>
      </c>
      <c r="AL40" s="60" t="s">
        <v>16</v>
      </c>
      <c r="AM40" s="61"/>
      <c r="AN40" s="61"/>
      <c r="AO40" s="61"/>
      <c r="AP40" s="62">
        <f>COUNTIF(G42:AK42,"工")+COUNTIF(G42:AK42,"休")</f>
        <v>28</v>
      </c>
      <c r="AQ40" s="63"/>
      <c r="AR40" s="60" t="s">
        <v>16</v>
      </c>
      <c r="AS40" s="61"/>
      <c r="AT40" s="61"/>
      <c r="AU40" s="61"/>
      <c r="AV40" s="62">
        <f>COUNTIF(G42:AK42,"工")+COUNTIF(G42:AK42,"休")</f>
        <v>28</v>
      </c>
      <c r="AW40" s="63"/>
    </row>
    <row r="41" spans="1:49" ht="20.25" customHeight="1" x14ac:dyDescent="0.15">
      <c r="A41" s="83"/>
      <c r="B41" s="84"/>
      <c r="C41" s="85"/>
      <c r="D41" s="67" t="s">
        <v>6</v>
      </c>
      <c r="E41" s="68"/>
      <c r="F41" s="69"/>
      <c r="G41" s="15" t="s">
        <v>1</v>
      </c>
      <c r="H41" s="15" t="str">
        <f t="shared" ref="H41:AK41" si="8">IF(G41="月","火",IF(G41="火","水",IF(G41="水","木",IF(G41="木","金",IF(G41="金","土",IF(G41="土","日",IF(G41="日","月","")))))))</f>
        <v>木</v>
      </c>
      <c r="I41" s="15" t="str">
        <f t="shared" si="8"/>
        <v>金</v>
      </c>
      <c r="J41" s="15" t="str">
        <f t="shared" si="8"/>
        <v>土</v>
      </c>
      <c r="K41" s="15" t="str">
        <f t="shared" si="8"/>
        <v>日</v>
      </c>
      <c r="L41" s="15" t="str">
        <f t="shared" si="8"/>
        <v>月</v>
      </c>
      <c r="M41" s="15" t="str">
        <f t="shared" si="8"/>
        <v>火</v>
      </c>
      <c r="N41" s="15" t="str">
        <f t="shared" si="8"/>
        <v>水</v>
      </c>
      <c r="O41" s="15" t="str">
        <f t="shared" si="8"/>
        <v>木</v>
      </c>
      <c r="P41" s="15" t="str">
        <f t="shared" si="8"/>
        <v>金</v>
      </c>
      <c r="Q41" s="15" t="str">
        <f t="shared" si="8"/>
        <v>土</v>
      </c>
      <c r="R41" s="15" t="str">
        <f t="shared" si="8"/>
        <v>日</v>
      </c>
      <c r="S41" s="15" t="str">
        <f t="shared" si="8"/>
        <v>月</v>
      </c>
      <c r="T41" s="15" t="str">
        <f t="shared" si="8"/>
        <v>火</v>
      </c>
      <c r="U41" s="15" t="str">
        <f t="shared" si="8"/>
        <v>水</v>
      </c>
      <c r="V41" s="15" t="str">
        <f t="shared" si="8"/>
        <v>木</v>
      </c>
      <c r="W41" s="15" t="str">
        <f t="shared" si="8"/>
        <v>金</v>
      </c>
      <c r="X41" s="15" t="str">
        <f t="shared" si="8"/>
        <v>土</v>
      </c>
      <c r="Y41" s="15" t="str">
        <f t="shared" si="8"/>
        <v>日</v>
      </c>
      <c r="Z41" s="15" t="str">
        <f t="shared" si="8"/>
        <v>月</v>
      </c>
      <c r="AA41" s="15" t="str">
        <f t="shared" si="8"/>
        <v>火</v>
      </c>
      <c r="AB41" s="15" t="str">
        <f t="shared" si="8"/>
        <v>水</v>
      </c>
      <c r="AC41" s="15" t="str">
        <f t="shared" si="8"/>
        <v>木</v>
      </c>
      <c r="AD41" s="15" t="str">
        <f t="shared" si="8"/>
        <v>金</v>
      </c>
      <c r="AE41" s="15" t="str">
        <f t="shared" si="8"/>
        <v>土</v>
      </c>
      <c r="AF41" s="15" t="str">
        <f t="shared" si="8"/>
        <v>日</v>
      </c>
      <c r="AG41" s="15" t="str">
        <f t="shared" si="8"/>
        <v>月</v>
      </c>
      <c r="AH41" s="15" t="str">
        <f t="shared" si="8"/>
        <v>火</v>
      </c>
      <c r="AI41" s="15" t="str">
        <f t="shared" si="8"/>
        <v>水</v>
      </c>
      <c r="AJ41" s="15" t="str">
        <f t="shared" si="8"/>
        <v>木</v>
      </c>
      <c r="AK41" s="15" t="str">
        <f t="shared" si="8"/>
        <v>金</v>
      </c>
      <c r="AL41" s="47" t="s">
        <v>10</v>
      </c>
      <c r="AM41" s="48"/>
      <c r="AN41" s="48"/>
      <c r="AO41" s="48"/>
      <c r="AP41" s="49">
        <f>COUNTIF(G42:AK42,"休")</f>
        <v>8</v>
      </c>
      <c r="AQ41" s="50"/>
      <c r="AR41" s="47" t="s">
        <v>10</v>
      </c>
      <c r="AS41" s="48"/>
      <c r="AT41" s="48"/>
      <c r="AU41" s="48"/>
      <c r="AV41" s="49">
        <f>COUNTIF(G43:AK43,"閉")+COUNTIF(G43:AK43,"天")</f>
        <v>8</v>
      </c>
      <c r="AW41" s="50"/>
    </row>
    <row r="42" spans="1:49" ht="20.25" customHeight="1" x14ac:dyDescent="0.15">
      <c r="A42" s="83"/>
      <c r="B42" s="84"/>
      <c r="C42" s="85"/>
      <c r="D42" s="67" t="s">
        <v>7</v>
      </c>
      <c r="E42" s="68"/>
      <c r="F42" s="69"/>
      <c r="G42" s="15" t="s">
        <v>70</v>
      </c>
      <c r="H42" s="15" t="s">
        <v>70</v>
      </c>
      <c r="I42" s="15" t="s">
        <v>70</v>
      </c>
      <c r="J42" s="15" t="s">
        <v>68</v>
      </c>
      <c r="K42" s="15" t="s">
        <v>68</v>
      </c>
      <c r="L42" s="15" t="s">
        <v>67</v>
      </c>
      <c r="M42" s="15" t="s">
        <v>67</v>
      </c>
      <c r="N42" s="15" t="s">
        <v>67</v>
      </c>
      <c r="O42" s="15" t="s">
        <v>67</v>
      </c>
      <c r="P42" s="15" t="s">
        <v>67</v>
      </c>
      <c r="Q42" s="15" t="s">
        <v>68</v>
      </c>
      <c r="R42" s="15" t="s">
        <v>68</v>
      </c>
      <c r="S42" s="15" t="s">
        <v>67</v>
      </c>
      <c r="T42" s="15" t="s">
        <v>67</v>
      </c>
      <c r="U42" s="15" t="s">
        <v>67</v>
      </c>
      <c r="V42" s="15" t="s">
        <v>67</v>
      </c>
      <c r="W42" s="15" t="s">
        <v>67</v>
      </c>
      <c r="X42" s="15" t="s">
        <v>68</v>
      </c>
      <c r="Y42" s="15" t="s">
        <v>68</v>
      </c>
      <c r="Z42" s="15" t="s">
        <v>67</v>
      </c>
      <c r="AA42" s="15" t="s">
        <v>67</v>
      </c>
      <c r="AB42" s="15" t="s">
        <v>67</v>
      </c>
      <c r="AC42" s="15" t="s">
        <v>67</v>
      </c>
      <c r="AD42" s="15" t="s">
        <v>67</v>
      </c>
      <c r="AE42" s="15" t="s">
        <v>68</v>
      </c>
      <c r="AF42" s="15" t="s">
        <v>68</v>
      </c>
      <c r="AG42" s="15" t="s">
        <v>67</v>
      </c>
      <c r="AH42" s="15" t="s">
        <v>67</v>
      </c>
      <c r="AI42" s="15" t="s">
        <v>67</v>
      </c>
      <c r="AJ42" s="15" t="s">
        <v>67</v>
      </c>
      <c r="AK42" s="15" t="s">
        <v>67</v>
      </c>
      <c r="AL42" s="47" t="s">
        <v>25</v>
      </c>
      <c r="AM42" s="48"/>
      <c r="AN42" s="48"/>
      <c r="AO42" s="48"/>
      <c r="AP42" s="51">
        <f>AP41/AP40</f>
        <v>0.2857142857142857</v>
      </c>
      <c r="AQ42" s="52"/>
      <c r="AR42" s="47" t="s">
        <v>25</v>
      </c>
      <c r="AS42" s="48"/>
      <c r="AT42" s="48"/>
      <c r="AU42" s="48"/>
      <c r="AV42" s="51">
        <f>AV41/AV40</f>
        <v>0.2857142857142857</v>
      </c>
      <c r="AW42" s="52"/>
    </row>
    <row r="43" spans="1:49" ht="20.25" customHeight="1" thickBot="1" x14ac:dyDescent="0.2">
      <c r="A43" s="86"/>
      <c r="B43" s="87"/>
      <c r="C43" s="88"/>
      <c r="D43" s="96" t="s">
        <v>8</v>
      </c>
      <c r="E43" s="97"/>
      <c r="F43" s="98"/>
      <c r="G43" s="15"/>
      <c r="H43" s="15"/>
      <c r="I43" s="15"/>
      <c r="J43" s="15" t="s">
        <v>66</v>
      </c>
      <c r="K43" s="15" t="s">
        <v>66</v>
      </c>
      <c r="L43" s="15" t="s">
        <v>65</v>
      </c>
      <c r="M43" s="15" t="s">
        <v>65</v>
      </c>
      <c r="N43" s="15" t="s">
        <v>65</v>
      </c>
      <c r="O43" s="15" t="s">
        <v>65</v>
      </c>
      <c r="P43" s="15" t="s">
        <v>65</v>
      </c>
      <c r="Q43" s="15" t="s">
        <v>66</v>
      </c>
      <c r="R43" s="15" t="s">
        <v>66</v>
      </c>
      <c r="S43" s="15" t="s">
        <v>65</v>
      </c>
      <c r="T43" s="15" t="s">
        <v>65</v>
      </c>
      <c r="U43" s="15" t="s">
        <v>65</v>
      </c>
      <c r="V43" s="15" t="s">
        <v>65</v>
      </c>
      <c r="W43" s="15" t="s">
        <v>65</v>
      </c>
      <c r="X43" s="15" t="s">
        <v>66</v>
      </c>
      <c r="Y43" s="15" t="s">
        <v>66</v>
      </c>
      <c r="Z43" s="15" t="s">
        <v>65</v>
      </c>
      <c r="AA43" s="15" t="s">
        <v>65</v>
      </c>
      <c r="AB43" s="15" t="s">
        <v>65</v>
      </c>
      <c r="AC43" s="15" t="s">
        <v>65</v>
      </c>
      <c r="AD43" s="15" t="s">
        <v>65</v>
      </c>
      <c r="AE43" s="15" t="s">
        <v>66</v>
      </c>
      <c r="AF43" s="15" t="s">
        <v>66</v>
      </c>
      <c r="AG43" s="15" t="s">
        <v>65</v>
      </c>
      <c r="AH43" s="15" t="s">
        <v>65</v>
      </c>
      <c r="AI43" s="15" t="s">
        <v>65</v>
      </c>
      <c r="AJ43" s="15" t="s">
        <v>65</v>
      </c>
      <c r="AK43" s="16" t="s">
        <v>65</v>
      </c>
      <c r="AL43" s="53" t="s">
        <v>43</v>
      </c>
      <c r="AM43" s="54"/>
      <c r="AN43" s="54"/>
      <c r="AO43" s="54"/>
      <c r="AP43" s="55">
        <f>COUNTIFS(G41:AK41,"土",G42:AK42,"工")+COUNTIFS(G41:AK41,"土",G42:AK42,"休")+COUNTIFS(G41:AK41,"日",G42:AK42,"工")+COUNTIFS(G41:AK41,"日",G42:AK42,"休")</f>
        <v>8</v>
      </c>
      <c r="AQ43" s="56"/>
      <c r="AR43" s="53" t="s">
        <v>43</v>
      </c>
      <c r="AS43" s="54"/>
      <c r="AT43" s="54"/>
      <c r="AU43" s="54"/>
      <c r="AV43" s="55">
        <f>COUNTIFS(G41:AK41,"土",G42:AK42,"工")+COUNTIFS(G41:AK41,"土",G42:AK42,"休")+COUNTIFS(G41:AK41,"日",G42:AK42,"工")+COUNTIFS(G41:AK41,"日",G42:AK42,"休")</f>
        <v>8</v>
      </c>
      <c r="AW43" s="56"/>
    </row>
    <row r="44" spans="1:49" ht="20.25" customHeight="1" x14ac:dyDescent="0.15">
      <c r="A44" s="80" t="s">
        <v>69</v>
      </c>
      <c r="B44" s="81"/>
      <c r="C44" s="82"/>
      <c r="D44" s="93" t="s">
        <v>9</v>
      </c>
      <c r="E44" s="94"/>
      <c r="F44" s="95"/>
      <c r="G44" s="12">
        <v>1</v>
      </c>
      <c r="H44" s="12">
        <v>2</v>
      </c>
      <c r="I44" s="12">
        <v>3</v>
      </c>
      <c r="J44" s="12">
        <v>4</v>
      </c>
      <c r="K44" s="12">
        <v>5</v>
      </c>
      <c r="L44" s="35">
        <v>6</v>
      </c>
      <c r="M44" s="35">
        <v>7</v>
      </c>
      <c r="N44" s="13">
        <v>8</v>
      </c>
      <c r="O44" s="13">
        <v>9</v>
      </c>
      <c r="P44" s="13">
        <v>10</v>
      </c>
      <c r="Q44" s="13">
        <v>11</v>
      </c>
      <c r="R44" s="13">
        <v>12</v>
      </c>
      <c r="S44" s="35">
        <v>13</v>
      </c>
      <c r="T44" s="35">
        <v>14</v>
      </c>
      <c r="U44" s="13">
        <v>15</v>
      </c>
      <c r="V44" s="13">
        <v>16</v>
      </c>
      <c r="W44" s="13">
        <v>17</v>
      </c>
      <c r="X44" s="13">
        <v>18</v>
      </c>
      <c r="Y44" s="13">
        <v>19</v>
      </c>
      <c r="Z44" s="35">
        <v>20</v>
      </c>
      <c r="AA44" s="35">
        <v>21</v>
      </c>
      <c r="AB44" s="13">
        <v>22</v>
      </c>
      <c r="AC44" s="13">
        <v>23</v>
      </c>
      <c r="AD44" s="13">
        <v>24</v>
      </c>
      <c r="AE44" s="13">
        <v>25</v>
      </c>
      <c r="AF44" s="13">
        <v>26</v>
      </c>
      <c r="AG44" s="35">
        <v>27</v>
      </c>
      <c r="AH44" s="35">
        <v>28</v>
      </c>
      <c r="AI44" s="35"/>
      <c r="AJ44" s="12"/>
      <c r="AK44" s="14"/>
      <c r="AL44" s="60" t="s">
        <v>16</v>
      </c>
      <c r="AM44" s="61"/>
      <c r="AN44" s="61"/>
      <c r="AO44" s="61"/>
      <c r="AP44" s="62">
        <f>COUNTIF(G46:AK46,"工")+COUNTIF(G46:AK46,"休")</f>
        <v>14</v>
      </c>
      <c r="AQ44" s="63"/>
      <c r="AR44" s="60" t="s">
        <v>16</v>
      </c>
      <c r="AS44" s="61"/>
      <c r="AT44" s="61"/>
      <c r="AU44" s="61"/>
      <c r="AV44" s="62">
        <f>COUNTIF(G46:AK46,"工")+COUNTIF(G46:AK46,"休")</f>
        <v>14</v>
      </c>
      <c r="AW44" s="63"/>
    </row>
    <row r="45" spans="1:49" ht="20.25" customHeight="1" x14ac:dyDescent="0.15">
      <c r="A45" s="83"/>
      <c r="B45" s="84"/>
      <c r="C45" s="85"/>
      <c r="D45" s="67" t="s">
        <v>6</v>
      </c>
      <c r="E45" s="68"/>
      <c r="F45" s="69"/>
      <c r="G45" s="15" t="s">
        <v>3</v>
      </c>
      <c r="H45" s="15" t="str">
        <f t="shared" ref="H45:AH45" si="9">IF(G45="月","火",IF(G45="火","水",IF(G45="水","木",IF(G45="木","金",IF(G45="金","土",IF(G45="土","日",IF(G45="日","月","")))))))</f>
        <v>日</v>
      </c>
      <c r="I45" s="15" t="str">
        <f t="shared" si="9"/>
        <v>月</v>
      </c>
      <c r="J45" s="15" t="str">
        <f t="shared" si="9"/>
        <v>火</v>
      </c>
      <c r="K45" s="15" t="str">
        <f t="shared" si="9"/>
        <v>水</v>
      </c>
      <c r="L45" s="15" t="str">
        <f t="shared" si="9"/>
        <v>木</v>
      </c>
      <c r="M45" s="15" t="str">
        <f t="shared" si="9"/>
        <v>金</v>
      </c>
      <c r="N45" s="15" t="str">
        <f t="shared" si="9"/>
        <v>土</v>
      </c>
      <c r="O45" s="15" t="str">
        <f t="shared" si="9"/>
        <v>日</v>
      </c>
      <c r="P45" s="15" t="str">
        <f t="shared" si="9"/>
        <v>月</v>
      </c>
      <c r="Q45" s="15" t="str">
        <f t="shared" si="9"/>
        <v>火</v>
      </c>
      <c r="R45" s="15" t="str">
        <f t="shared" si="9"/>
        <v>水</v>
      </c>
      <c r="S45" s="15" t="str">
        <f t="shared" si="9"/>
        <v>木</v>
      </c>
      <c r="T45" s="15" t="str">
        <f t="shared" si="9"/>
        <v>金</v>
      </c>
      <c r="U45" s="15" t="str">
        <f t="shared" si="9"/>
        <v>土</v>
      </c>
      <c r="V45" s="15" t="str">
        <f t="shared" si="9"/>
        <v>日</v>
      </c>
      <c r="W45" s="15" t="str">
        <f t="shared" si="9"/>
        <v>月</v>
      </c>
      <c r="X45" s="15" t="str">
        <f t="shared" si="9"/>
        <v>火</v>
      </c>
      <c r="Y45" s="15" t="str">
        <f t="shared" si="9"/>
        <v>水</v>
      </c>
      <c r="Z45" s="15" t="str">
        <f t="shared" si="9"/>
        <v>木</v>
      </c>
      <c r="AA45" s="15" t="str">
        <f t="shared" si="9"/>
        <v>金</v>
      </c>
      <c r="AB45" s="15" t="str">
        <f t="shared" si="9"/>
        <v>土</v>
      </c>
      <c r="AC45" s="15" t="str">
        <f t="shared" si="9"/>
        <v>日</v>
      </c>
      <c r="AD45" s="15" t="str">
        <f t="shared" si="9"/>
        <v>月</v>
      </c>
      <c r="AE45" s="15" t="str">
        <f t="shared" si="9"/>
        <v>火</v>
      </c>
      <c r="AF45" s="15" t="str">
        <f t="shared" si="9"/>
        <v>水</v>
      </c>
      <c r="AG45" s="15" t="str">
        <f t="shared" si="9"/>
        <v>木</v>
      </c>
      <c r="AH45" s="15" t="str">
        <f t="shared" si="9"/>
        <v>金</v>
      </c>
      <c r="AI45" s="15"/>
      <c r="AJ45" s="15"/>
      <c r="AK45" s="15"/>
      <c r="AL45" s="47" t="s">
        <v>10</v>
      </c>
      <c r="AM45" s="48"/>
      <c r="AN45" s="48"/>
      <c r="AO45" s="48"/>
      <c r="AP45" s="49">
        <f>COUNTIF(G46:AK46,"休")</f>
        <v>4</v>
      </c>
      <c r="AQ45" s="50"/>
      <c r="AR45" s="47" t="s">
        <v>10</v>
      </c>
      <c r="AS45" s="48"/>
      <c r="AT45" s="48"/>
      <c r="AU45" s="48"/>
      <c r="AV45" s="49">
        <f>COUNTIF(G47:AK47,"閉")+COUNTIF(G47:AK47,"天")</f>
        <v>4</v>
      </c>
      <c r="AW45" s="50"/>
    </row>
    <row r="46" spans="1:49" ht="20.25" customHeight="1" x14ac:dyDescent="0.15">
      <c r="A46" s="83"/>
      <c r="B46" s="84"/>
      <c r="C46" s="85"/>
      <c r="D46" s="67" t="s">
        <v>7</v>
      </c>
      <c r="E46" s="68"/>
      <c r="F46" s="69"/>
      <c r="G46" s="15" t="s">
        <v>68</v>
      </c>
      <c r="H46" s="15" t="s">
        <v>68</v>
      </c>
      <c r="I46" s="15" t="s">
        <v>67</v>
      </c>
      <c r="J46" s="15" t="s">
        <v>67</v>
      </c>
      <c r="K46" s="15" t="s">
        <v>67</v>
      </c>
      <c r="L46" s="15" t="s">
        <v>67</v>
      </c>
      <c r="M46" s="15" t="s">
        <v>67</v>
      </c>
      <c r="N46" s="15" t="s">
        <v>68</v>
      </c>
      <c r="O46" s="15" t="s">
        <v>68</v>
      </c>
      <c r="P46" s="15" t="s">
        <v>67</v>
      </c>
      <c r="Q46" s="15" t="s">
        <v>67</v>
      </c>
      <c r="R46" s="15" t="s">
        <v>67</v>
      </c>
      <c r="S46" s="15" t="s">
        <v>67</v>
      </c>
      <c r="T46" s="15" t="s">
        <v>67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47" t="s">
        <v>25</v>
      </c>
      <c r="AM46" s="48"/>
      <c r="AN46" s="48"/>
      <c r="AO46" s="48"/>
      <c r="AP46" s="51">
        <f>AP45/AP44</f>
        <v>0.2857142857142857</v>
      </c>
      <c r="AQ46" s="52"/>
      <c r="AR46" s="47" t="s">
        <v>25</v>
      </c>
      <c r="AS46" s="48"/>
      <c r="AT46" s="48"/>
      <c r="AU46" s="48"/>
      <c r="AV46" s="51">
        <f>AV45/AV44</f>
        <v>0.2857142857142857</v>
      </c>
      <c r="AW46" s="52"/>
    </row>
    <row r="47" spans="1:49" ht="20.25" customHeight="1" thickBot="1" x14ac:dyDescent="0.2">
      <c r="A47" s="86"/>
      <c r="B47" s="87"/>
      <c r="C47" s="88"/>
      <c r="D47" s="96" t="s">
        <v>8</v>
      </c>
      <c r="E47" s="97"/>
      <c r="F47" s="98"/>
      <c r="G47" s="15" t="s">
        <v>66</v>
      </c>
      <c r="H47" s="15" t="s">
        <v>66</v>
      </c>
      <c r="I47" s="15" t="s">
        <v>65</v>
      </c>
      <c r="J47" s="15" t="s">
        <v>65</v>
      </c>
      <c r="K47" s="15" t="s">
        <v>65</v>
      </c>
      <c r="L47" s="15" t="s">
        <v>65</v>
      </c>
      <c r="M47" s="15" t="s">
        <v>65</v>
      </c>
      <c r="N47" s="15" t="s">
        <v>66</v>
      </c>
      <c r="O47" s="15" t="s">
        <v>66</v>
      </c>
      <c r="P47" s="15" t="s">
        <v>65</v>
      </c>
      <c r="Q47" s="15" t="s">
        <v>65</v>
      </c>
      <c r="R47" s="15" t="s">
        <v>65</v>
      </c>
      <c r="S47" s="15" t="s">
        <v>65</v>
      </c>
      <c r="T47" s="15" t="s">
        <v>65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  <c r="AL47" s="53" t="s">
        <v>43</v>
      </c>
      <c r="AM47" s="54"/>
      <c r="AN47" s="54"/>
      <c r="AO47" s="54"/>
      <c r="AP47" s="55">
        <f>COUNTIFS(G45:AK45,"土",G46:AK46,"工")+COUNTIFS(G45:AK45,"土",G46:AK46,"休")+COUNTIFS(G45:AK45,"日",G46:AK46,"工")+COUNTIFS(G45:AK45,"日",G46:AK46,"休")</f>
        <v>4</v>
      </c>
      <c r="AQ47" s="56"/>
      <c r="AR47" s="53" t="s">
        <v>43</v>
      </c>
      <c r="AS47" s="54"/>
      <c r="AT47" s="54"/>
      <c r="AU47" s="54"/>
      <c r="AV47" s="55">
        <f>COUNTIFS(G45:AK45,"土",G46:AK46,"工")+COUNTIFS(G45:AK45,"土",G46:AK46,"休")+COUNTIFS(G45:AK45,"日",G46:AK46,"工")+COUNTIFS(G45:AK45,"日",G46:AK46,"休")</f>
        <v>4</v>
      </c>
      <c r="AW47" s="56"/>
    </row>
    <row r="48" spans="1:49" ht="20.25" customHeight="1" x14ac:dyDescent="0.15">
      <c r="A48" s="80" t="s">
        <v>62</v>
      </c>
      <c r="B48" s="81"/>
      <c r="C48" s="82"/>
      <c r="D48" s="93" t="s">
        <v>9</v>
      </c>
      <c r="E48" s="94"/>
      <c r="F48" s="95"/>
      <c r="G48" s="12">
        <v>1</v>
      </c>
      <c r="H48" s="12">
        <v>2</v>
      </c>
      <c r="I48" s="12">
        <v>3</v>
      </c>
      <c r="J48" s="12">
        <v>4</v>
      </c>
      <c r="K48" s="12">
        <v>5</v>
      </c>
      <c r="L48" s="35">
        <v>6</v>
      </c>
      <c r="M48" s="35">
        <v>7</v>
      </c>
      <c r="N48" s="13">
        <v>8</v>
      </c>
      <c r="O48" s="13">
        <v>9</v>
      </c>
      <c r="P48" s="13">
        <v>10</v>
      </c>
      <c r="Q48" s="13">
        <v>11</v>
      </c>
      <c r="R48" s="13">
        <v>12</v>
      </c>
      <c r="S48" s="35">
        <v>13</v>
      </c>
      <c r="T48" s="35">
        <v>14</v>
      </c>
      <c r="U48" s="13">
        <v>15</v>
      </c>
      <c r="V48" s="13">
        <v>16</v>
      </c>
      <c r="W48" s="13">
        <v>17</v>
      </c>
      <c r="X48" s="13">
        <v>18</v>
      </c>
      <c r="Y48" s="13">
        <v>19</v>
      </c>
      <c r="Z48" s="35">
        <v>20</v>
      </c>
      <c r="AA48" s="35">
        <v>21</v>
      </c>
      <c r="AB48" s="13">
        <v>22</v>
      </c>
      <c r="AC48" s="13">
        <v>23</v>
      </c>
      <c r="AD48" s="13">
        <v>24</v>
      </c>
      <c r="AE48" s="13">
        <v>25</v>
      </c>
      <c r="AF48" s="13">
        <v>26</v>
      </c>
      <c r="AG48" s="35">
        <v>27</v>
      </c>
      <c r="AH48" s="35">
        <v>28</v>
      </c>
      <c r="AI48" s="35">
        <v>29</v>
      </c>
      <c r="AJ48" s="12">
        <v>30</v>
      </c>
      <c r="AK48" s="14">
        <v>31</v>
      </c>
      <c r="AL48" s="60" t="s">
        <v>16</v>
      </c>
      <c r="AM48" s="61"/>
      <c r="AN48" s="61"/>
      <c r="AO48" s="61"/>
      <c r="AP48" s="62">
        <f>COUNTIF(G50:AK50,"工")+COUNTIF(G50:AK50,"休")</f>
        <v>0</v>
      </c>
      <c r="AQ48" s="63"/>
      <c r="AR48" s="60" t="s">
        <v>16</v>
      </c>
      <c r="AS48" s="61"/>
      <c r="AT48" s="61"/>
      <c r="AU48" s="61"/>
      <c r="AV48" s="62">
        <f>COUNTIF(G50:AK50,"工")+COUNTIF(G50:AK50,"休")</f>
        <v>0</v>
      </c>
      <c r="AW48" s="63"/>
    </row>
    <row r="49" spans="1:49" ht="20.25" customHeight="1" x14ac:dyDescent="0.15">
      <c r="A49" s="83"/>
      <c r="B49" s="84"/>
      <c r="C49" s="85"/>
      <c r="D49" s="67" t="s">
        <v>6</v>
      </c>
      <c r="E49" s="68"/>
      <c r="F49" s="69"/>
      <c r="G49" s="15" t="s">
        <v>3</v>
      </c>
      <c r="H49" s="15" t="str">
        <f t="shared" ref="H49:AK49" si="10">IF(G49="月","火",IF(G49="火","水",IF(G49="水","木",IF(G49="木","金",IF(G49="金","土",IF(G49="土","日",IF(G49="日","月","")))))))</f>
        <v>日</v>
      </c>
      <c r="I49" s="15" t="str">
        <f t="shared" si="10"/>
        <v>月</v>
      </c>
      <c r="J49" s="15" t="str">
        <f t="shared" si="10"/>
        <v>火</v>
      </c>
      <c r="K49" s="15" t="str">
        <f t="shared" si="10"/>
        <v>水</v>
      </c>
      <c r="L49" s="15" t="str">
        <f t="shared" si="10"/>
        <v>木</v>
      </c>
      <c r="M49" s="15" t="str">
        <f t="shared" si="10"/>
        <v>金</v>
      </c>
      <c r="N49" s="15" t="str">
        <f t="shared" si="10"/>
        <v>土</v>
      </c>
      <c r="O49" s="15" t="str">
        <f t="shared" si="10"/>
        <v>日</v>
      </c>
      <c r="P49" s="15" t="str">
        <f t="shared" si="10"/>
        <v>月</v>
      </c>
      <c r="Q49" s="15" t="str">
        <f t="shared" si="10"/>
        <v>火</v>
      </c>
      <c r="R49" s="15" t="str">
        <f t="shared" si="10"/>
        <v>水</v>
      </c>
      <c r="S49" s="15" t="str">
        <f t="shared" si="10"/>
        <v>木</v>
      </c>
      <c r="T49" s="15" t="str">
        <f t="shared" si="10"/>
        <v>金</v>
      </c>
      <c r="U49" s="15" t="str">
        <f t="shared" si="10"/>
        <v>土</v>
      </c>
      <c r="V49" s="15" t="str">
        <f t="shared" si="10"/>
        <v>日</v>
      </c>
      <c r="W49" s="15" t="str">
        <f t="shared" si="10"/>
        <v>月</v>
      </c>
      <c r="X49" s="15" t="str">
        <f t="shared" si="10"/>
        <v>火</v>
      </c>
      <c r="Y49" s="15" t="str">
        <f t="shared" si="10"/>
        <v>水</v>
      </c>
      <c r="Z49" s="15" t="str">
        <f t="shared" si="10"/>
        <v>木</v>
      </c>
      <c r="AA49" s="15" t="str">
        <f t="shared" si="10"/>
        <v>金</v>
      </c>
      <c r="AB49" s="15" t="str">
        <f t="shared" si="10"/>
        <v>土</v>
      </c>
      <c r="AC49" s="15" t="str">
        <f t="shared" si="10"/>
        <v>日</v>
      </c>
      <c r="AD49" s="15" t="str">
        <f t="shared" si="10"/>
        <v>月</v>
      </c>
      <c r="AE49" s="15" t="str">
        <f t="shared" si="10"/>
        <v>火</v>
      </c>
      <c r="AF49" s="15" t="str">
        <f t="shared" si="10"/>
        <v>水</v>
      </c>
      <c r="AG49" s="15" t="str">
        <f t="shared" si="10"/>
        <v>木</v>
      </c>
      <c r="AH49" s="15" t="str">
        <f t="shared" si="10"/>
        <v>金</v>
      </c>
      <c r="AI49" s="15" t="str">
        <f t="shared" si="10"/>
        <v>土</v>
      </c>
      <c r="AJ49" s="15" t="str">
        <f t="shared" si="10"/>
        <v>日</v>
      </c>
      <c r="AK49" s="15" t="str">
        <f t="shared" si="10"/>
        <v>月</v>
      </c>
      <c r="AL49" s="47" t="s">
        <v>10</v>
      </c>
      <c r="AM49" s="48"/>
      <c r="AN49" s="48"/>
      <c r="AO49" s="48"/>
      <c r="AP49" s="49">
        <f>COUNTIF(G50:AK50,"休")</f>
        <v>0</v>
      </c>
      <c r="AQ49" s="50"/>
      <c r="AR49" s="47" t="s">
        <v>10</v>
      </c>
      <c r="AS49" s="48"/>
      <c r="AT49" s="48"/>
      <c r="AU49" s="48"/>
      <c r="AV49" s="49">
        <f>COUNTIF(G51:AK51,"閉")+COUNTIF(G51:AK51,"天")</f>
        <v>0</v>
      </c>
      <c r="AW49" s="50"/>
    </row>
    <row r="50" spans="1:49" ht="20.25" customHeight="1" x14ac:dyDescent="0.15">
      <c r="A50" s="83"/>
      <c r="B50" s="84"/>
      <c r="C50" s="85"/>
      <c r="D50" s="67" t="s">
        <v>7</v>
      </c>
      <c r="E50" s="68"/>
      <c r="F50" s="69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47" t="s">
        <v>25</v>
      </c>
      <c r="AM50" s="48"/>
      <c r="AN50" s="48"/>
      <c r="AO50" s="48"/>
      <c r="AP50" s="51" t="e">
        <f>AP49/AP48</f>
        <v>#DIV/0!</v>
      </c>
      <c r="AQ50" s="52"/>
      <c r="AR50" s="47" t="s">
        <v>25</v>
      </c>
      <c r="AS50" s="48"/>
      <c r="AT50" s="48"/>
      <c r="AU50" s="48"/>
      <c r="AV50" s="51" t="e">
        <f>AV49/AV48</f>
        <v>#DIV/0!</v>
      </c>
      <c r="AW50" s="52"/>
    </row>
    <row r="51" spans="1:49" ht="20.25" customHeight="1" thickBot="1" x14ac:dyDescent="0.2">
      <c r="A51" s="86"/>
      <c r="B51" s="87"/>
      <c r="C51" s="88"/>
      <c r="D51" s="96" t="s">
        <v>8</v>
      </c>
      <c r="E51" s="97"/>
      <c r="F51" s="9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6"/>
      <c r="AL51" s="53" t="s">
        <v>43</v>
      </c>
      <c r="AM51" s="54"/>
      <c r="AN51" s="54"/>
      <c r="AO51" s="54"/>
      <c r="AP51" s="55">
        <f>COUNTIFS(G49:AK49,"土",G50:AK50,"工")+COUNTIFS(G49:AK49,"土",G50:AK50,"休")+COUNTIFS(G49:AK49,"日",G50:AK50,"工")+COUNTIFS(G49:AK49,"日",G50:AK50,"休")</f>
        <v>0</v>
      </c>
      <c r="AQ51" s="56"/>
      <c r="AR51" s="53" t="s">
        <v>43</v>
      </c>
      <c r="AS51" s="54"/>
      <c r="AT51" s="54"/>
      <c r="AU51" s="54"/>
      <c r="AV51" s="55">
        <f>COUNTIFS(G49:AK49,"土",G50:AK50,"工")+COUNTIFS(G49:AK49,"土",G50:AK50,"休")+COUNTIFS(G49:AK49,"日",G50:AK50,"工")+COUNTIFS(G49:AK49,"日",G50:AK50,"休")</f>
        <v>0</v>
      </c>
      <c r="AW51" s="56"/>
    </row>
    <row r="52" spans="1:49" ht="20.25" customHeight="1" x14ac:dyDescent="0.15">
      <c r="A52" s="80" t="s">
        <v>62</v>
      </c>
      <c r="B52" s="81"/>
      <c r="C52" s="82"/>
      <c r="D52" s="93" t="s">
        <v>9</v>
      </c>
      <c r="E52" s="94"/>
      <c r="F52" s="95"/>
      <c r="G52" s="12">
        <v>1</v>
      </c>
      <c r="H52" s="12">
        <v>2</v>
      </c>
      <c r="I52" s="12">
        <v>3</v>
      </c>
      <c r="J52" s="12">
        <v>4</v>
      </c>
      <c r="K52" s="12">
        <v>5</v>
      </c>
      <c r="L52" s="35">
        <v>6</v>
      </c>
      <c r="M52" s="35">
        <v>7</v>
      </c>
      <c r="N52" s="13">
        <v>8</v>
      </c>
      <c r="O52" s="13">
        <v>9</v>
      </c>
      <c r="P52" s="13">
        <v>10</v>
      </c>
      <c r="Q52" s="13">
        <v>11</v>
      </c>
      <c r="R52" s="13">
        <v>12</v>
      </c>
      <c r="S52" s="35">
        <v>13</v>
      </c>
      <c r="T52" s="35">
        <v>14</v>
      </c>
      <c r="U52" s="13">
        <v>15</v>
      </c>
      <c r="V52" s="13">
        <v>16</v>
      </c>
      <c r="W52" s="13">
        <v>17</v>
      </c>
      <c r="X52" s="13">
        <v>18</v>
      </c>
      <c r="Y52" s="13">
        <v>19</v>
      </c>
      <c r="Z52" s="35">
        <v>20</v>
      </c>
      <c r="AA52" s="35">
        <v>21</v>
      </c>
      <c r="AB52" s="13">
        <v>22</v>
      </c>
      <c r="AC52" s="13">
        <v>23</v>
      </c>
      <c r="AD52" s="13">
        <v>24</v>
      </c>
      <c r="AE52" s="13">
        <v>25</v>
      </c>
      <c r="AF52" s="13">
        <v>26</v>
      </c>
      <c r="AG52" s="35">
        <v>27</v>
      </c>
      <c r="AH52" s="35">
        <v>28</v>
      </c>
      <c r="AI52" s="35">
        <v>29</v>
      </c>
      <c r="AJ52" s="12">
        <v>30</v>
      </c>
      <c r="AK52" s="14"/>
      <c r="AL52" s="60" t="s">
        <v>16</v>
      </c>
      <c r="AM52" s="61"/>
      <c r="AN52" s="61"/>
      <c r="AO52" s="61"/>
      <c r="AP52" s="62">
        <f>COUNTIF(G54:AK54,"工")+COUNTIF(G54:AK54,"休")</f>
        <v>0</v>
      </c>
      <c r="AQ52" s="63"/>
      <c r="AR52" s="60" t="s">
        <v>16</v>
      </c>
      <c r="AS52" s="61"/>
      <c r="AT52" s="61"/>
      <c r="AU52" s="61"/>
      <c r="AV52" s="62">
        <f>COUNTIF(G54:AK54,"工")+COUNTIF(G54:AK54,"休")</f>
        <v>0</v>
      </c>
      <c r="AW52" s="63"/>
    </row>
    <row r="53" spans="1:49" ht="20.25" customHeight="1" x14ac:dyDescent="0.15">
      <c r="A53" s="83"/>
      <c r="B53" s="84"/>
      <c r="C53" s="85"/>
      <c r="D53" s="67" t="s">
        <v>6</v>
      </c>
      <c r="E53" s="68"/>
      <c r="F53" s="69"/>
      <c r="G53" s="15" t="s">
        <v>0</v>
      </c>
      <c r="H53" s="15" t="str">
        <f t="shared" ref="H53:AJ53" si="11">IF(G53="月","火",IF(G53="火","水",IF(G53="水","木",IF(G53="木","金",IF(G53="金","土",IF(G53="土","日",IF(G53="日","月","")))))))</f>
        <v>水</v>
      </c>
      <c r="I53" s="15" t="str">
        <f t="shared" si="11"/>
        <v>木</v>
      </c>
      <c r="J53" s="15" t="str">
        <f t="shared" si="11"/>
        <v>金</v>
      </c>
      <c r="K53" s="15" t="str">
        <f t="shared" si="11"/>
        <v>土</v>
      </c>
      <c r="L53" s="15" t="str">
        <f t="shared" si="11"/>
        <v>日</v>
      </c>
      <c r="M53" s="15" t="str">
        <f t="shared" si="11"/>
        <v>月</v>
      </c>
      <c r="N53" s="15" t="str">
        <f t="shared" si="11"/>
        <v>火</v>
      </c>
      <c r="O53" s="15" t="str">
        <f t="shared" si="11"/>
        <v>水</v>
      </c>
      <c r="P53" s="15" t="str">
        <f t="shared" si="11"/>
        <v>木</v>
      </c>
      <c r="Q53" s="15" t="str">
        <f t="shared" si="11"/>
        <v>金</v>
      </c>
      <c r="R53" s="15" t="str">
        <f t="shared" si="11"/>
        <v>土</v>
      </c>
      <c r="S53" s="15" t="str">
        <f t="shared" si="11"/>
        <v>日</v>
      </c>
      <c r="T53" s="15" t="str">
        <f t="shared" si="11"/>
        <v>月</v>
      </c>
      <c r="U53" s="15" t="str">
        <f t="shared" si="11"/>
        <v>火</v>
      </c>
      <c r="V53" s="15" t="str">
        <f t="shared" si="11"/>
        <v>水</v>
      </c>
      <c r="W53" s="15" t="str">
        <f t="shared" si="11"/>
        <v>木</v>
      </c>
      <c r="X53" s="15" t="str">
        <f t="shared" si="11"/>
        <v>金</v>
      </c>
      <c r="Y53" s="15" t="str">
        <f t="shared" si="11"/>
        <v>土</v>
      </c>
      <c r="Z53" s="15" t="str">
        <f t="shared" si="11"/>
        <v>日</v>
      </c>
      <c r="AA53" s="15" t="str">
        <f t="shared" si="11"/>
        <v>月</v>
      </c>
      <c r="AB53" s="15" t="str">
        <f t="shared" si="11"/>
        <v>火</v>
      </c>
      <c r="AC53" s="15" t="str">
        <f t="shared" si="11"/>
        <v>水</v>
      </c>
      <c r="AD53" s="15" t="str">
        <f t="shared" si="11"/>
        <v>木</v>
      </c>
      <c r="AE53" s="15" t="str">
        <f t="shared" si="11"/>
        <v>金</v>
      </c>
      <c r="AF53" s="15" t="str">
        <f t="shared" si="11"/>
        <v>土</v>
      </c>
      <c r="AG53" s="15" t="str">
        <f t="shared" si="11"/>
        <v>日</v>
      </c>
      <c r="AH53" s="15" t="str">
        <f t="shared" si="11"/>
        <v>月</v>
      </c>
      <c r="AI53" s="15" t="str">
        <f t="shared" si="11"/>
        <v>火</v>
      </c>
      <c r="AJ53" s="15" t="str">
        <f t="shared" si="11"/>
        <v>水</v>
      </c>
      <c r="AK53" s="15"/>
      <c r="AL53" s="47" t="s">
        <v>10</v>
      </c>
      <c r="AM53" s="48"/>
      <c r="AN53" s="48"/>
      <c r="AO53" s="48"/>
      <c r="AP53" s="49">
        <f>COUNTIF(G54:AK54,"休")</f>
        <v>0</v>
      </c>
      <c r="AQ53" s="50"/>
      <c r="AR53" s="47" t="s">
        <v>10</v>
      </c>
      <c r="AS53" s="48"/>
      <c r="AT53" s="48"/>
      <c r="AU53" s="48"/>
      <c r="AV53" s="49">
        <f>COUNTIF(G55:AK55,"閉")+COUNTIF(G55:AK55,"天")</f>
        <v>0</v>
      </c>
      <c r="AW53" s="50"/>
    </row>
    <row r="54" spans="1:49" ht="20.25" customHeight="1" x14ac:dyDescent="0.15">
      <c r="A54" s="83"/>
      <c r="B54" s="84"/>
      <c r="C54" s="85"/>
      <c r="D54" s="67" t="s">
        <v>7</v>
      </c>
      <c r="E54" s="68"/>
      <c r="F54" s="69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47" t="s">
        <v>25</v>
      </c>
      <c r="AM54" s="48"/>
      <c r="AN54" s="48"/>
      <c r="AO54" s="48"/>
      <c r="AP54" s="51" t="e">
        <f>AP53/AP52</f>
        <v>#DIV/0!</v>
      </c>
      <c r="AQ54" s="52"/>
      <c r="AR54" s="47" t="s">
        <v>25</v>
      </c>
      <c r="AS54" s="48"/>
      <c r="AT54" s="48"/>
      <c r="AU54" s="48"/>
      <c r="AV54" s="51" t="e">
        <f>AV53/AV52</f>
        <v>#DIV/0!</v>
      </c>
      <c r="AW54" s="52"/>
    </row>
    <row r="55" spans="1:49" ht="20.25" customHeight="1" thickBot="1" x14ac:dyDescent="0.2">
      <c r="A55" s="86"/>
      <c r="B55" s="87"/>
      <c r="C55" s="88"/>
      <c r="D55" s="96" t="s">
        <v>8</v>
      </c>
      <c r="E55" s="97"/>
      <c r="F55" s="9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6"/>
      <c r="AL55" s="53" t="s">
        <v>43</v>
      </c>
      <c r="AM55" s="54"/>
      <c r="AN55" s="54"/>
      <c r="AO55" s="54"/>
      <c r="AP55" s="55">
        <f>COUNTIFS(G53:AK53,"土",G54:AK54,"工")+COUNTIFS(G53:AK53,"土",G54:AK54,"休")+COUNTIFS(G53:AK53,"日",G54:AK54,"工")+COUNTIFS(G53:AK53,"日",G54:AK54,"休")</f>
        <v>0</v>
      </c>
      <c r="AQ55" s="56"/>
      <c r="AR55" s="53" t="s">
        <v>43</v>
      </c>
      <c r="AS55" s="54"/>
      <c r="AT55" s="54"/>
      <c r="AU55" s="54"/>
      <c r="AV55" s="55">
        <f>COUNTIFS(G53:AK53,"土",G54:AK54,"工")+COUNTIFS(G53:AK53,"土",G54:AK54,"休")+COUNTIFS(G53:AK53,"日",G54:AK54,"工")+COUNTIFS(G53:AK53,"日",G54:AK54,"休")</f>
        <v>0</v>
      </c>
      <c r="AW55" s="56"/>
    </row>
    <row r="56" spans="1:49" s="19" customFormat="1" ht="14.25" x14ac:dyDescent="0.15">
      <c r="A56" s="8"/>
      <c r="B56" s="37"/>
      <c r="G56" s="59"/>
      <c r="H56" s="59"/>
      <c r="I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49" s="19" customFormat="1" ht="14.25" x14ac:dyDescent="0.15">
      <c r="A57" s="8"/>
      <c r="B57" s="37" t="s">
        <v>11</v>
      </c>
      <c r="C57" s="19" t="s">
        <v>15</v>
      </c>
      <c r="G57" s="59">
        <f>AV8+AV12+AV16+AV20+AV24+AV28+AV32+AV36+AV40+AV44+AV48+AV52</f>
        <v>255</v>
      </c>
      <c r="H57" s="59"/>
      <c r="I57" s="37" t="s">
        <v>14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49" s="19" customFormat="1" ht="14.25" x14ac:dyDescent="0.15">
      <c r="A58" s="8"/>
      <c r="B58" s="37" t="s">
        <v>12</v>
      </c>
      <c r="C58" s="28" t="s">
        <v>50</v>
      </c>
      <c r="G58" s="59">
        <f>AV11+AV15+AV19+AV23+AV27+AV31+AV35+AV39+AV43+AV47+AV51+AV55</f>
        <v>73</v>
      </c>
      <c r="H58" s="59"/>
      <c r="I58" s="37" t="s">
        <v>14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49" s="19" customFormat="1" ht="14.25" x14ac:dyDescent="0.15">
      <c r="A59" s="30" t="s">
        <v>49</v>
      </c>
      <c r="B59" s="29"/>
      <c r="G59" s="38"/>
      <c r="H59" s="38"/>
      <c r="I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49" s="19" customFormat="1" ht="14.25" x14ac:dyDescent="0.15">
      <c r="A60" s="8"/>
      <c r="B60" s="37" t="s">
        <v>36</v>
      </c>
      <c r="C60" s="19" t="s">
        <v>46</v>
      </c>
      <c r="G60" s="44">
        <f>AP9+AP13+AP17+AP21+AP25+AP29+AP33+AP37+AP41+AP45+AP49+AP53</f>
        <v>75</v>
      </c>
      <c r="H60" s="44"/>
      <c r="I60" s="37" t="s">
        <v>14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</row>
    <row r="61" spans="1:49" s="19" customFormat="1" ht="14.25" x14ac:dyDescent="0.15">
      <c r="A61" s="8"/>
      <c r="B61" s="37" t="s">
        <v>47</v>
      </c>
      <c r="C61" s="19" t="s">
        <v>41</v>
      </c>
      <c r="G61" s="65">
        <f>G60/G57*100</f>
        <v>29.411764705882355</v>
      </c>
      <c r="H61" s="65"/>
      <c r="I61" s="32" t="s">
        <v>37</v>
      </c>
      <c r="J61" s="37"/>
      <c r="K61" s="37" t="s">
        <v>47</v>
      </c>
      <c r="L61" s="37" t="s">
        <v>38</v>
      </c>
      <c r="M61" s="43" t="s">
        <v>40</v>
      </c>
      <c r="N61" s="43"/>
      <c r="O61" s="43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1:49" s="19" customFormat="1" ht="14.25" x14ac:dyDescent="0.15">
      <c r="A62" s="30" t="s">
        <v>51</v>
      </c>
      <c r="B62" s="29"/>
      <c r="G62" s="27"/>
      <c r="H62" s="27"/>
      <c r="I62" s="37"/>
      <c r="J62" s="37"/>
      <c r="K62" s="37"/>
      <c r="L62" s="37"/>
      <c r="M62" s="36"/>
      <c r="N62" s="36"/>
      <c r="O62" s="36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49" s="19" customFormat="1" ht="14.25" x14ac:dyDescent="0.15">
      <c r="B63" s="37" t="s">
        <v>48</v>
      </c>
      <c r="C63" s="19" t="s">
        <v>13</v>
      </c>
      <c r="G63" s="44">
        <f>AV9+AV13+AV17+AV21+AV25+AV29+AV33+AV37+AV41+AV45+AV49+AV53</f>
        <v>75</v>
      </c>
      <c r="H63" s="44"/>
      <c r="I63" s="37" t="s">
        <v>14</v>
      </c>
      <c r="M63" s="37"/>
      <c r="N63" s="37"/>
      <c r="O63" s="37"/>
      <c r="P63" s="37"/>
      <c r="Q63" s="37"/>
      <c r="R63" s="37"/>
      <c r="S63" s="37"/>
      <c r="T63" s="37"/>
      <c r="U63" s="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49" s="19" customFormat="1" ht="14.25" x14ac:dyDescent="0.15">
      <c r="B64" s="37" t="s">
        <v>52</v>
      </c>
      <c r="C64" s="19" t="s">
        <v>41</v>
      </c>
      <c r="G64" s="65">
        <f>G63/G57*100</f>
        <v>29.411764705882355</v>
      </c>
      <c r="H64" s="65"/>
      <c r="I64" s="32" t="s">
        <v>37</v>
      </c>
      <c r="J64" s="37"/>
      <c r="K64" s="37" t="s">
        <v>52</v>
      </c>
      <c r="L64" s="37" t="s">
        <v>38</v>
      </c>
      <c r="M64" s="43" t="s">
        <v>40</v>
      </c>
      <c r="N64" s="43"/>
      <c r="O64" s="43"/>
      <c r="P64" s="23" t="s">
        <v>39</v>
      </c>
      <c r="U64" s="37" t="s">
        <v>42</v>
      </c>
      <c r="V64" s="37"/>
      <c r="W64" s="37"/>
      <c r="X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37" s="19" customFormat="1" ht="14.25" x14ac:dyDescent="0.15">
      <c r="B65" s="37" t="s">
        <v>53</v>
      </c>
      <c r="C65" s="19" t="s">
        <v>54</v>
      </c>
      <c r="G65" s="21"/>
      <c r="H65" s="21"/>
      <c r="I65" s="37"/>
      <c r="J65" s="37"/>
      <c r="K65" s="37"/>
      <c r="L65" s="37"/>
      <c r="M65" s="36"/>
      <c r="N65" s="36"/>
      <c r="O65" s="36"/>
      <c r="P65" s="23"/>
      <c r="U65" s="37"/>
      <c r="V65" s="37"/>
      <c r="W65" s="37"/>
      <c r="X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1:37" s="19" customFormat="1" ht="14.25" x14ac:dyDescent="0.15">
      <c r="B66" s="37"/>
      <c r="I66" s="37"/>
      <c r="J66" s="44" t="s">
        <v>48</v>
      </c>
      <c r="K66" s="44"/>
      <c r="L66" s="31" t="s">
        <v>56</v>
      </c>
      <c r="M66" s="43" t="s">
        <v>12</v>
      </c>
      <c r="N66" s="43"/>
      <c r="P66" s="23" t="s">
        <v>39</v>
      </c>
      <c r="U66" s="37" t="s">
        <v>42</v>
      </c>
      <c r="V66" s="37"/>
      <c r="W66" s="37"/>
      <c r="X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1:37" s="19" customFormat="1" ht="14.25" x14ac:dyDescent="0.15">
      <c r="B67" s="37"/>
      <c r="G67" s="21"/>
      <c r="H67" s="21"/>
      <c r="I67" s="45">
        <f>G63</f>
        <v>75</v>
      </c>
      <c r="J67" s="45"/>
      <c r="K67" s="33" t="s">
        <v>14</v>
      </c>
      <c r="L67" s="31" t="s">
        <v>56</v>
      </c>
      <c r="M67" s="46">
        <f>G58</f>
        <v>73</v>
      </c>
      <c r="N67" s="46"/>
      <c r="O67" s="19" t="s">
        <v>14</v>
      </c>
      <c r="P67" s="23"/>
      <c r="U67" s="37"/>
      <c r="V67" s="37"/>
      <c r="W67" s="37"/>
      <c r="X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s="19" customFormat="1" ht="14.25" x14ac:dyDescent="0.15">
      <c r="B68" s="37"/>
      <c r="G68" s="21"/>
      <c r="H68" s="21"/>
      <c r="I68" s="37"/>
      <c r="J68" s="37"/>
      <c r="K68" s="37"/>
      <c r="L68" s="37"/>
      <c r="O68" s="36"/>
      <c r="U68" s="37"/>
      <c r="V68" s="37"/>
      <c r="W68" s="37"/>
      <c r="X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1:37" s="19" customFormat="1" ht="14.25" x14ac:dyDescent="0.15">
      <c r="B69" s="37"/>
      <c r="G69" s="21"/>
      <c r="H69" s="21"/>
      <c r="I69" s="37"/>
      <c r="J69" s="37"/>
      <c r="K69" s="37"/>
      <c r="L69" s="37"/>
      <c r="M69" s="36"/>
      <c r="N69" s="36"/>
      <c r="O69" s="36"/>
      <c r="P69" s="23"/>
      <c r="U69" s="37"/>
      <c r="V69" s="37"/>
      <c r="W69" s="37"/>
      <c r="X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spans="1:37" s="19" customFormat="1" ht="14.25" x14ac:dyDescent="0.15">
      <c r="B70" s="37"/>
      <c r="G70" s="21"/>
      <c r="H70" s="21"/>
      <c r="I70" s="37"/>
      <c r="J70" s="37"/>
      <c r="K70" s="37"/>
      <c r="L70" s="37"/>
      <c r="M70" s="36"/>
      <c r="N70" s="36"/>
      <c r="O70" s="36"/>
      <c r="P70" s="23"/>
      <c r="U70" s="37"/>
      <c r="V70" s="37"/>
      <c r="W70" s="37"/>
      <c r="X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s="19" customFormat="1" ht="14.25" x14ac:dyDescent="0.15">
      <c r="A71" s="8"/>
      <c r="B71" s="8" t="s">
        <v>64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</sheetData>
  <mergeCells count="280">
    <mergeCell ref="G61:H61"/>
    <mergeCell ref="M61:O61"/>
    <mergeCell ref="G63:H63"/>
    <mergeCell ref="G64:H64"/>
    <mergeCell ref="M64:O64"/>
    <mergeCell ref="J66:K66"/>
    <mergeCell ref="M66:N66"/>
    <mergeCell ref="I67:J67"/>
    <mergeCell ref="M67:N67"/>
    <mergeCell ref="D55:F55"/>
    <mergeCell ref="AL55:AO55"/>
    <mergeCell ref="AP55:AQ55"/>
    <mergeCell ref="AR55:AU55"/>
    <mergeCell ref="AV55:AW55"/>
    <mergeCell ref="G56:H56"/>
    <mergeCell ref="G57:H57"/>
    <mergeCell ref="G58:H58"/>
    <mergeCell ref="G60:H60"/>
    <mergeCell ref="AV52:AW52"/>
    <mergeCell ref="D53:F53"/>
    <mergeCell ref="AL53:AO53"/>
    <mergeCell ref="AP53:AQ53"/>
    <mergeCell ref="AR53:AU53"/>
    <mergeCell ref="AV53:AW53"/>
    <mergeCell ref="D51:F51"/>
    <mergeCell ref="AL51:AO51"/>
    <mergeCell ref="D54:F54"/>
    <mergeCell ref="AL54:AO54"/>
    <mergeCell ref="AP54:AQ54"/>
    <mergeCell ref="AR54:AU54"/>
    <mergeCell ref="AV54:AW54"/>
    <mergeCell ref="A48:C51"/>
    <mergeCell ref="D48:F48"/>
    <mergeCell ref="AL48:AO48"/>
    <mergeCell ref="AP48:AQ48"/>
    <mergeCell ref="AR48:AU48"/>
    <mergeCell ref="AV48:AW48"/>
    <mergeCell ref="D49:F49"/>
    <mergeCell ref="AL49:AO49"/>
    <mergeCell ref="A52:C55"/>
    <mergeCell ref="D52:F52"/>
    <mergeCell ref="AL52:AO52"/>
    <mergeCell ref="AP52:AQ52"/>
    <mergeCell ref="AR52:AU52"/>
    <mergeCell ref="AV49:AW49"/>
    <mergeCell ref="D50:F50"/>
    <mergeCell ref="AL50:AO50"/>
    <mergeCell ref="AP50:AQ50"/>
    <mergeCell ref="AR50:AU50"/>
    <mergeCell ref="AP51:AQ51"/>
    <mergeCell ref="AR51:AU51"/>
    <mergeCell ref="AV51:AW51"/>
    <mergeCell ref="AV50:AW50"/>
    <mergeCell ref="AP49:AQ49"/>
    <mergeCell ref="AR49:AU49"/>
    <mergeCell ref="D46:F46"/>
    <mergeCell ref="AL46:AO46"/>
    <mergeCell ref="AP46:AQ46"/>
    <mergeCell ref="AR46:AU46"/>
    <mergeCell ref="AV46:AW46"/>
    <mergeCell ref="A44:C47"/>
    <mergeCell ref="D44:F44"/>
    <mergeCell ref="AL44:AO44"/>
    <mergeCell ref="AP44:AQ44"/>
    <mergeCell ref="AR44:AU44"/>
    <mergeCell ref="AP45:AQ45"/>
    <mergeCell ref="AR45:AU45"/>
    <mergeCell ref="AV45:AW45"/>
    <mergeCell ref="AV44:AW44"/>
    <mergeCell ref="D45:F45"/>
    <mergeCell ref="D47:F47"/>
    <mergeCell ref="AL47:AO47"/>
    <mergeCell ref="AP47:AQ47"/>
    <mergeCell ref="AR47:AU47"/>
    <mergeCell ref="AV47:AW47"/>
    <mergeCell ref="A40:C43"/>
    <mergeCell ref="D40:F40"/>
    <mergeCell ref="AL40:AO40"/>
    <mergeCell ref="AP40:AQ40"/>
    <mergeCell ref="AR40:AU40"/>
    <mergeCell ref="AV40:AW40"/>
    <mergeCell ref="D41:F41"/>
    <mergeCell ref="AL41:AO41"/>
    <mergeCell ref="AP41:AQ41"/>
    <mergeCell ref="AR41:AU41"/>
    <mergeCell ref="AV41:AW41"/>
    <mergeCell ref="D42:F42"/>
    <mergeCell ref="AL42:AO42"/>
    <mergeCell ref="AP42:AQ42"/>
    <mergeCell ref="AR42:AU42"/>
    <mergeCell ref="AV42:AW42"/>
    <mergeCell ref="D43:F43"/>
    <mergeCell ref="AL43:AO43"/>
    <mergeCell ref="AP43:AQ43"/>
    <mergeCell ref="AR43:AU43"/>
    <mergeCell ref="AV43:AW43"/>
    <mergeCell ref="AL45:AO45"/>
    <mergeCell ref="D38:F38"/>
    <mergeCell ref="AL38:AO38"/>
    <mergeCell ref="AP38:AQ38"/>
    <mergeCell ref="AR38:AU38"/>
    <mergeCell ref="AV38:AW38"/>
    <mergeCell ref="D39:F39"/>
    <mergeCell ref="AL39:AO39"/>
    <mergeCell ref="AP39:AQ39"/>
    <mergeCell ref="AR39:AU39"/>
    <mergeCell ref="AP33:AQ33"/>
    <mergeCell ref="AR33:AU33"/>
    <mergeCell ref="AV36:AW36"/>
    <mergeCell ref="D37:F37"/>
    <mergeCell ref="AL37:AO37"/>
    <mergeCell ref="AP37:AQ37"/>
    <mergeCell ref="AR37:AU37"/>
    <mergeCell ref="AV37:AW37"/>
    <mergeCell ref="D35:F35"/>
    <mergeCell ref="A32:C35"/>
    <mergeCell ref="D32:F32"/>
    <mergeCell ref="AL32:AO32"/>
    <mergeCell ref="AP32:AQ32"/>
    <mergeCell ref="AR32:AU32"/>
    <mergeCell ref="AV32:AW32"/>
    <mergeCell ref="D33:F33"/>
    <mergeCell ref="AL33:AO33"/>
    <mergeCell ref="A36:C39"/>
    <mergeCell ref="D36:F36"/>
    <mergeCell ref="AL36:AO36"/>
    <mergeCell ref="AP36:AQ36"/>
    <mergeCell ref="AR36:AU36"/>
    <mergeCell ref="AV33:AW33"/>
    <mergeCell ref="D34:F34"/>
    <mergeCell ref="AL34:AO34"/>
    <mergeCell ref="AP34:AQ34"/>
    <mergeCell ref="AR34:AU34"/>
    <mergeCell ref="AL35:AO35"/>
    <mergeCell ref="AP35:AQ35"/>
    <mergeCell ref="AR35:AU35"/>
    <mergeCell ref="AV35:AW35"/>
    <mergeCell ref="AV34:AW34"/>
    <mergeCell ref="AV39:AW39"/>
    <mergeCell ref="D30:F30"/>
    <mergeCell ref="AL30:AO30"/>
    <mergeCell ref="AP30:AQ30"/>
    <mergeCell ref="AR30:AU30"/>
    <mergeCell ref="AV30:AW30"/>
    <mergeCell ref="A28:C31"/>
    <mergeCell ref="D28:F28"/>
    <mergeCell ref="AL28:AO28"/>
    <mergeCell ref="AP28:AQ28"/>
    <mergeCell ref="AR28:AU28"/>
    <mergeCell ref="AP29:AQ29"/>
    <mergeCell ref="AR29:AU29"/>
    <mergeCell ref="AV29:AW29"/>
    <mergeCell ref="AV28:AW28"/>
    <mergeCell ref="D29:F29"/>
    <mergeCell ref="D31:F31"/>
    <mergeCell ref="AL31:AO31"/>
    <mergeCell ref="AP31:AQ31"/>
    <mergeCell ref="AR31:AU31"/>
    <mergeCell ref="AV31:AW31"/>
    <mergeCell ref="A24:C27"/>
    <mergeCell ref="D24:F24"/>
    <mergeCell ref="AL24:AO24"/>
    <mergeCell ref="AP24:AQ24"/>
    <mergeCell ref="AR24:AU24"/>
    <mergeCell ref="AV24:AW24"/>
    <mergeCell ref="D25:F25"/>
    <mergeCell ref="AL25:AO25"/>
    <mergeCell ref="AP25:AQ25"/>
    <mergeCell ref="AR25:AU25"/>
    <mergeCell ref="AV25:AW25"/>
    <mergeCell ref="D26:F26"/>
    <mergeCell ref="AL26:AO26"/>
    <mergeCell ref="AP26:AQ26"/>
    <mergeCell ref="AR26:AU26"/>
    <mergeCell ref="AV26:AW26"/>
    <mergeCell ref="D27:F27"/>
    <mergeCell ref="AL27:AO27"/>
    <mergeCell ref="AP27:AQ27"/>
    <mergeCell ref="AR27:AU27"/>
    <mergeCell ref="AV27:AW27"/>
    <mergeCell ref="AL29:AO29"/>
    <mergeCell ref="D22:F22"/>
    <mergeCell ref="AL22:AO22"/>
    <mergeCell ref="AP22:AQ22"/>
    <mergeCell ref="AR22:AU22"/>
    <mergeCell ref="AV22:AW22"/>
    <mergeCell ref="D23:F23"/>
    <mergeCell ref="AL23:AO23"/>
    <mergeCell ref="AP23:AQ23"/>
    <mergeCell ref="AR23:AU23"/>
    <mergeCell ref="AP17:AQ17"/>
    <mergeCell ref="AR17:AU17"/>
    <mergeCell ref="AV20:AW20"/>
    <mergeCell ref="D21:F21"/>
    <mergeCell ref="AL21:AO21"/>
    <mergeCell ref="AP21:AQ21"/>
    <mergeCell ref="AR21:AU21"/>
    <mergeCell ref="AV21:AW21"/>
    <mergeCell ref="D19:F19"/>
    <mergeCell ref="A16:C19"/>
    <mergeCell ref="D16:F16"/>
    <mergeCell ref="AL16:AO16"/>
    <mergeCell ref="AP16:AQ16"/>
    <mergeCell ref="AR16:AU16"/>
    <mergeCell ref="AV16:AW16"/>
    <mergeCell ref="D17:F17"/>
    <mergeCell ref="AL17:AO17"/>
    <mergeCell ref="A20:C23"/>
    <mergeCell ref="D20:F20"/>
    <mergeCell ref="AL20:AO20"/>
    <mergeCell ref="AP20:AQ20"/>
    <mergeCell ref="AR20:AU20"/>
    <mergeCell ref="AV17:AW17"/>
    <mergeCell ref="D18:F18"/>
    <mergeCell ref="AL18:AO18"/>
    <mergeCell ref="AP18:AQ18"/>
    <mergeCell ref="AR18:AU18"/>
    <mergeCell ref="AL19:AO19"/>
    <mergeCell ref="AP19:AQ19"/>
    <mergeCell ref="AR19:AU19"/>
    <mergeCell ref="AV19:AW19"/>
    <mergeCell ref="AV18:AW18"/>
    <mergeCell ref="AV23:AW23"/>
    <mergeCell ref="A12:C15"/>
    <mergeCell ref="D12:F12"/>
    <mergeCell ref="AL12:AO12"/>
    <mergeCell ref="AP12:AQ12"/>
    <mergeCell ref="AR12:AU12"/>
    <mergeCell ref="AP13:AQ13"/>
    <mergeCell ref="AR13:AU13"/>
    <mergeCell ref="AV13:AW13"/>
    <mergeCell ref="D11:F11"/>
    <mergeCell ref="AL11:AO11"/>
    <mergeCell ref="AP11:AQ11"/>
    <mergeCell ref="AR11:AU11"/>
    <mergeCell ref="AV11:AW11"/>
    <mergeCell ref="AV12:AW12"/>
    <mergeCell ref="D13:F13"/>
    <mergeCell ref="D15:F15"/>
    <mergeCell ref="AL15:AO15"/>
    <mergeCell ref="AP15:AQ15"/>
    <mergeCell ref="AR15:AU15"/>
    <mergeCell ref="AV15:AW15"/>
    <mergeCell ref="AP9:AQ9"/>
    <mergeCell ref="AR9:AU9"/>
    <mergeCell ref="AV9:AW9"/>
    <mergeCell ref="D10:F10"/>
    <mergeCell ref="AL10:AO10"/>
    <mergeCell ref="AP10:AQ10"/>
    <mergeCell ref="AR10:AU10"/>
    <mergeCell ref="AV10:AW10"/>
    <mergeCell ref="D14:F14"/>
    <mergeCell ref="AL14:AO14"/>
    <mergeCell ref="AP14:AQ14"/>
    <mergeCell ref="AR14:AU14"/>
    <mergeCell ref="AV14:AW14"/>
    <mergeCell ref="B1:X2"/>
    <mergeCell ref="AI2:AO2"/>
    <mergeCell ref="AP2:AV2"/>
    <mergeCell ref="E3:AD3"/>
    <mergeCell ref="AQ3:AV3"/>
    <mergeCell ref="E4:J4"/>
    <mergeCell ref="AJ4:AO4"/>
    <mergeCell ref="AQ4:AV4"/>
    <mergeCell ref="AL13:AO13"/>
    <mergeCell ref="E5:J5"/>
    <mergeCell ref="AJ5:AO5"/>
    <mergeCell ref="AQ5:AV5"/>
    <mergeCell ref="E6:AD6"/>
    <mergeCell ref="AI7:AK7"/>
    <mergeCell ref="AL7:AQ7"/>
    <mergeCell ref="AR7:AW7"/>
    <mergeCell ref="A8:C11"/>
    <mergeCell ref="D8:F8"/>
    <mergeCell ref="AL8:AO8"/>
    <mergeCell ref="AP8:AQ8"/>
    <mergeCell ref="AR8:AU8"/>
    <mergeCell ref="AV8:AW8"/>
    <mergeCell ref="D9:F9"/>
    <mergeCell ref="AL9:AO9"/>
  </mergeCells>
  <phoneticPr fontId="2"/>
  <conditionalFormatting sqref="G11:AK11">
    <cfRule type="containsText" dxfId="167" priority="80" operator="containsText" text="作">
      <formula>NOT(ISERROR(SEARCH("作",G11)))</formula>
    </cfRule>
    <cfRule type="containsText" dxfId="166" priority="81" operator="containsText" text="天">
      <formula>NOT(ISERROR(SEARCH("天",G11)))</formula>
    </cfRule>
    <cfRule type="containsText" dxfId="165" priority="83" operator="containsText" text="閉">
      <formula>NOT(ISERROR(SEARCH("閉",G11)))</formula>
    </cfRule>
  </conditionalFormatting>
  <conditionalFormatting sqref="G10:AK10">
    <cfRule type="containsText" dxfId="164" priority="82" operator="containsText" text="工">
      <formula>NOT(ISERROR(SEARCH("工",G10)))</formula>
    </cfRule>
    <cfRule type="containsText" dxfId="163" priority="84" operator="containsText" text="休">
      <formula>NOT(ISERROR(SEARCH("休",G10)))</formula>
    </cfRule>
  </conditionalFormatting>
  <conditionalFormatting sqref="G9:AK9">
    <cfRule type="cellIs" dxfId="162" priority="78" operator="equal">
      <formula>"日"</formula>
    </cfRule>
    <cfRule type="cellIs" dxfId="161" priority="79" operator="equal">
      <formula>"土"</formula>
    </cfRule>
  </conditionalFormatting>
  <conditionalFormatting sqref="G15:AK15">
    <cfRule type="containsText" dxfId="160" priority="73" operator="containsText" text="作">
      <formula>NOT(ISERROR(SEARCH("作",G15)))</formula>
    </cfRule>
    <cfRule type="containsText" dxfId="159" priority="74" operator="containsText" text="天">
      <formula>NOT(ISERROR(SEARCH("天",G15)))</formula>
    </cfRule>
    <cfRule type="containsText" dxfId="158" priority="76" operator="containsText" text="閉">
      <formula>NOT(ISERROR(SEARCH("閉",G15)))</formula>
    </cfRule>
  </conditionalFormatting>
  <conditionalFormatting sqref="G14:AK14">
    <cfRule type="containsText" dxfId="157" priority="75" operator="containsText" text="工">
      <formula>NOT(ISERROR(SEARCH("工",G14)))</formula>
    </cfRule>
    <cfRule type="containsText" dxfId="156" priority="77" operator="containsText" text="休">
      <formula>NOT(ISERROR(SEARCH("休",G14)))</formula>
    </cfRule>
  </conditionalFormatting>
  <conditionalFormatting sqref="G13:AK13">
    <cfRule type="cellIs" dxfId="155" priority="71" operator="equal">
      <formula>"日"</formula>
    </cfRule>
    <cfRule type="cellIs" dxfId="154" priority="72" operator="equal">
      <formula>"土"</formula>
    </cfRule>
  </conditionalFormatting>
  <conditionalFormatting sqref="G19:AK19">
    <cfRule type="containsText" dxfId="153" priority="66" operator="containsText" text="作">
      <formula>NOT(ISERROR(SEARCH("作",G19)))</formula>
    </cfRule>
    <cfRule type="containsText" dxfId="152" priority="67" operator="containsText" text="天">
      <formula>NOT(ISERROR(SEARCH("天",G19)))</formula>
    </cfRule>
    <cfRule type="containsText" dxfId="151" priority="69" operator="containsText" text="閉">
      <formula>NOT(ISERROR(SEARCH("閉",G19)))</formula>
    </cfRule>
  </conditionalFormatting>
  <conditionalFormatting sqref="G18:AK18">
    <cfRule type="containsText" dxfId="150" priority="68" operator="containsText" text="工">
      <formula>NOT(ISERROR(SEARCH("工",G18)))</formula>
    </cfRule>
    <cfRule type="containsText" dxfId="149" priority="70" operator="containsText" text="休">
      <formula>NOT(ISERROR(SEARCH("休",G18)))</formula>
    </cfRule>
  </conditionalFormatting>
  <conditionalFormatting sqref="G17:AK17">
    <cfRule type="cellIs" dxfId="148" priority="64" operator="equal">
      <formula>"日"</formula>
    </cfRule>
    <cfRule type="cellIs" dxfId="147" priority="65" operator="equal">
      <formula>"土"</formula>
    </cfRule>
  </conditionalFormatting>
  <conditionalFormatting sqref="G23:AK23">
    <cfRule type="containsText" dxfId="146" priority="59" operator="containsText" text="作">
      <formula>NOT(ISERROR(SEARCH("作",G23)))</formula>
    </cfRule>
    <cfRule type="containsText" dxfId="145" priority="60" operator="containsText" text="天">
      <formula>NOT(ISERROR(SEARCH("天",G23)))</formula>
    </cfRule>
    <cfRule type="containsText" dxfId="144" priority="62" operator="containsText" text="閉">
      <formula>NOT(ISERROR(SEARCH("閉",G23)))</formula>
    </cfRule>
  </conditionalFormatting>
  <conditionalFormatting sqref="G22:AK22">
    <cfRule type="containsText" dxfId="143" priority="61" operator="containsText" text="工">
      <formula>NOT(ISERROR(SEARCH("工",G22)))</formula>
    </cfRule>
    <cfRule type="containsText" dxfId="142" priority="63" operator="containsText" text="休">
      <formula>NOT(ISERROR(SEARCH("休",G22)))</formula>
    </cfRule>
  </conditionalFormatting>
  <conditionalFormatting sqref="G21:AK21">
    <cfRule type="cellIs" dxfId="141" priority="57" operator="equal">
      <formula>"日"</formula>
    </cfRule>
    <cfRule type="cellIs" dxfId="140" priority="58" operator="equal">
      <formula>"土"</formula>
    </cfRule>
  </conditionalFormatting>
  <conditionalFormatting sqref="G27:AK27">
    <cfRule type="containsText" dxfId="139" priority="52" operator="containsText" text="作">
      <formula>NOT(ISERROR(SEARCH("作",G27)))</formula>
    </cfRule>
    <cfRule type="containsText" dxfId="138" priority="53" operator="containsText" text="天">
      <formula>NOT(ISERROR(SEARCH("天",G27)))</formula>
    </cfRule>
    <cfRule type="containsText" dxfId="137" priority="55" operator="containsText" text="閉">
      <formula>NOT(ISERROR(SEARCH("閉",G27)))</formula>
    </cfRule>
  </conditionalFormatting>
  <conditionalFormatting sqref="G26:AK26">
    <cfRule type="containsText" dxfId="136" priority="54" operator="containsText" text="工">
      <formula>NOT(ISERROR(SEARCH("工",G26)))</formula>
    </cfRule>
    <cfRule type="containsText" dxfId="135" priority="56" operator="containsText" text="休">
      <formula>NOT(ISERROR(SEARCH("休",G26)))</formula>
    </cfRule>
  </conditionalFormatting>
  <conditionalFormatting sqref="G25:AK25">
    <cfRule type="cellIs" dxfId="134" priority="50" operator="equal">
      <formula>"日"</formula>
    </cfRule>
    <cfRule type="cellIs" dxfId="133" priority="51" operator="equal">
      <formula>"土"</formula>
    </cfRule>
  </conditionalFormatting>
  <conditionalFormatting sqref="G31:AK31">
    <cfRule type="containsText" dxfId="132" priority="45" operator="containsText" text="作">
      <formula>NOT(ISERROR(SEARCH("作",G31)))</formula>
    </cfRule>
    <cfRule type="containsText" dxfId="131" priority="46" operator="containsText" text="天">
      <formula>NOT(ISERROR(SEARCH("天",G31)))</formula>
    </cfRule>
    <cfRule type="containsText" dxfId="130" priority="48" operator="containsText" text="閉">
      <formula>NOT(ISERROR(SEARCH("閉",G31)))</formula>
    </cfRule>
  </conditionalFormatting>
  <conditionalFormatting sqref="G30:AK30">
    <cfRule type="containsText" dxfId="129" priority="47" operator="containsText" text="工">
      <formula>NOT(ISERROR(SEARCH("工",G30)))</formula>
    </cfRule>
    <cfRule type="containsText" dxfId="128" priority="49" operator="containsText" text="休">
      <formula>NOT(ISERROR(SEARCH("休",G30)))</formula>
    </cfRule>
  </conditionalFormatting>
  <conditionalFormatting sqref="G29:AK29">
    <cfRule type="cellIs" dxfId="127" priority="43" operator="equal">
      <formula>"日"</formula>
    </cfRule>
    <cfRule type="cellIs" dxfId="126" priority="44" operator="equal">
      <formula>"土"</formula>
    </cfRule>
  </conditionalFormatting>
  <conditionalFormatting sqref="G35:AK35">
    <cfRule type="containsText" dxfId="125" priority="38" operator="containsText" text="作">
      <formula>NOT(ISERROR(SEARCH("作",G35)))</formula>
    </cfRule>
    <cfRule type="containsText" dxfId="124" priority="39" operator="containsText" text="天">
      <formula>NOT(ISERROR(SEARCH("天",G35)))</formula>
    </cfRule>
    <cfRule type="containsText" dxfId="123" priority="41" operator="containsText" text="閉">
      <formula>NOT(ISERROR(SEARCH("閉",G35)))</formula>
    </cfRule>
  </conditionalFormatting>
  <conditionalFormatting sqref="G34:AK34">
    <cfRule type="containsText" dxfId="122" priority="40" operator="containsText" text="工">
      <formula>NOT(ISERROR(SEARCH("工",G34)))</formula>
    </cfRule>
    <cfRule type="containsText" dxfId="121" priority="42" operator="containsText" text="休">
      <formula>NOT(ISERROR(SEARCH("休",G34)))</formula>
    </cfRule>
  </conditionalFormatting>
  <conditionalFormatting sqref="G33:AK33">
    <cfRule type="cellIs" dxfId="120" priority="36" operator="equal">
      <formula>"日"</formula>
    </cfRule>
    <cfRule type="cellIs" dxfId="119" priority="37" operator="equal">
      <formula>"土"</formula>
    </cfRule>
  </conditionalFormatting>
  <conditionalFormatting sqref="G39:AK39">
    <cfRule type="containsText" dxfId="118" priority="31" operator="containsText" text="作">
      <formula>NOT(ISERROR(SEARCH("作",G39)))</formula>
    </cfRule>
    <cfRule type="containsText" dxfId="117" priority="32" operator="containsText" text="天">
      <formula>NOT(ISERROR(SEARCH("天",G39)))</formula>
    </cfRule>
    <cfRule type="containsText" dxfId="116" priority="34" operator="containsText" text="閉">
      <formula>NOT(ISERROR(SEARCH("閉",G39)))</formula>
    </cfRule>
  </conditionalFormatting>
  <conditionalFormatting sqref="G38:AK38">
    <cfRule type="containsText" dxfId="115" priority="33" operator="containsText" text="工">
      <formula>NOT(ISERROR(SEARCH("工",G38)))</formula>
    </cfRule>
    <cfRule type="containsText" dxfId="114" priority="35" operator="containsText" text="休">
      <formula>NOT(ISERROR(SEARCH("休",G38)))</formula>
    </cfRule>
  </conditionalFormatting>
  <conditionalFormatting sqref="G37:AK37">
    <cfRule type="cellIs" dxfId="113" priority="29" operator="equal">
      <formula>"日"</formula>
    </cfRule>
    <cfRule type="cellIs" dxfId="112" priority="30" operator="equal">
      <formula>"土"</formula>
    </cfRule>
  </conditionalFormatting>
  <conditionalFormatting sqref="G43:AK43">
    <cfRule type="containsText" dxfId="111" priority="24" operator="containsText" text="作">
      <formula>NOT(ISERROR(SEARCH("作",G43)))</formula>
    </cfRule>
    <cfRule type="containsText" dxfId="110" priority="25" operator="containsText" text="天">
      <formula>NOT(ISERROR(SEARCH("天",G43)))</formula>
    </cfRule>
    <cfRule type="containsText" dxfId="109" priority="27" operator="containsText" text="閉">
      <formula>NOT(ISERROR(SEARCH("閉",G43)))</formula>
    </cfRule>
  </conditionalFormatting>
  <conditionalFormatting sqref="G42:AK42">
    <cfRule type="containsText" dxfId="108" priority="26" operator="containsText" text="工">
      <formula>NOT(ISERROR(SEARCH("工",G42)))</formula>
    </cfRule>
    <cfRule type="containsText" dxfId="107" priority="28" operator="containsText" text="休">
      <formula>NOT(ISERROR(SEARCH("休",G42)))</formula>
    </cfRule>
  </conditionalFormatting>
  <conditionalFormatting sqref="G41:AK41">
    <cfRule type="cellIs" dxfId="106" priority="22" operator="equal">
      <formula>"日"</formula>
    </cfRule>
    <cfRule type="cellIs" dxfId="105" priority="23" operator="equal">
      <formula>"土"</formula>
    </cfRule>
  </conditionalFormatting>
  <conditionalFormatting sqref="G47:AK47">
    <cfRule type="containsText" dxfId="104" priority="17" operator="containsText" text="作">
      <formula>NOT(ISERROR(SEARCH("作",G47)))</formula>
    </cfRule>
    <cfRule type="containsText" dxfId="103" priority="18" operator="containsText" text="天">
      <formula>NOT(ISERROR(SEARCH("天",G47)))</formula>
    </cfRule>
    <cfRule type="containsText" dxfId="102" priority="20" operator="containsText" text="閉">
      <formula>NOT(ISERROR(SEARCH("閉",G47)))</formula>
    </cfRule>
  </conditionalFormatting>
  <conditionalFormatting sqref="G46:AK46">
    <cfRule type="containsText" dxfId="101" priority="19" operator="containsText" text="工">
      <formula>NOT(ISERROR(SEARCH("工",G46)))</formula>
    </cfRule>
    <cfRule type="containsText" dxfId="100" priority="21" operator="containsText" text="休">
      <formula>NOT(ISERROR(SEARCH("休",G46)))</formula>
    </cfRule>
  </conditionalFormatting>
  <conditionalFormatting sqref="G45:AK45">
    <cfRule type="cellIs" dxfId="99" priority="15" operator="equal">
      <formula>"日"</formula>
    </cfRule>
    <cfRule type="cellIs" dxfId="98" priority="16" operator="equal">
      <formula>"土"</formula>
    </cfRule>
  </conditionalFormatting>
  <conditionalFormatting sqref="G51:AK51">
    <cfRule type="containsText" dxfId="97" priority="10" operator="containsText" text="作">
      <formula>NOT(ISERROR(SEARCH("作",G51)))</formula>
    </cfRule>
    <cfRule type="containsText" dxfId="96" priority="11" operator="containsText" text="天">
      <formula>NOT(ISERROR(SEARCH("天",G51)))</formula>
    </cfRule>
    <cfRule type="containsText" dxfId="95" priority="13" operator="containsText" text="閉">
      <formula>NOT(ISERROR(SEARCH("閉",G51)))</formula>
    </cfRule>
  </conditionalFormatting>
  <conditionalFormatting sqref="G50:AK50">
    <cfRule type="containsText" dxfId="94" priority="12" operator="containsText" text="工">
      <formula>NOT(ISERROR(SEARCH("工",G50)))</formula>
    </cfRule>
    <cfRule type="containsText" dxfId="93" priority="14" operator="containsText" text="休">
      <formula>NOT(ISERROR(SEARCH("休",G50)))</formula>
    </cfRule>
  </conditionalFormatting>
  <conditionalFormatting sqref="G49:AK49">
    <cfRule type="cellIs" dxfId="92" priority="8" operator="equal">
      <formula>"日"</formula>
    </cfRule>
    <cfRule type="cellIs" dxfId="91" priority="9" operator="equal">
      <formula>"土"</formula>
    </cfRule>
  </conditionalFormatting>
  <conditionalFormatting sqref="G55:AK55">
    <cfRule type="containsText" dxfId="90" priority="3" operator="containsText" text="作">
      <formula>NOT(ISERROR(SEARCH("作",G55)))</formula>
    </cfRule>
    <cfRule type="containsText" dxfId="89" priority="4" operator="containsText" text="天">
      <formula>NOT(ISERROR(SEARCH("天",G55)))</formula>
    </cfRule>
    <cfRule type="containsText" dxfId="88" priority="6" operator="containsText" text="閉">
      <formula>NOT(ISERROR(SEARCH("閉",G55)))</formula>
    </cfRule>
  </conditionalFormatting>
  <conditionalFormatting sqref="G54:AK54">
    <cfRule type="containsText" dxfId="87" priority="5" operator="containsText" text="工">
      <formula>NOT(ISERROR(SEARCH("工",G54)))</formula>
    </cfRule>
    <cfRule type="containsText" dxfId="86" priority="7" operator="containsText" text="休">
      <formula>NOT(ISERROR(SEARCH("休",G54)))</formula>
    </cfRule>
  </conditionalFormatting>
  <conditionalFormatting sqref="G53:AK53">
    <cfRule type="cellIs" dxfId="85" priority="1" operator="equal">
      <formula>"日"</formula>
    </cfRule>
    <cfRule type="cellIs" dxfId="84" priority="2" operator="equal">
      <formula>"土"</formula>
    </cfRule>
  </conditionalFormatting>
  <dataValidations count="4">
    <dataValidation type="list" allowBlank="1" showInputMessage="1" showErrorMessage="1" sqref="G11:AK11 G51:AK51 G15:AK15 G19:AK19 G47:AK47 G23:AK23 G27:AK27 G31:AK31 G35:AK35 G39:AK39 G43:AK43 G55:AK55" xr:uid="{00000000-0002-0000-0000-000003000000}">
      <formula1>"作,天,閉"</formula1>
    </dataValidation>
    <dataValidation type="list" allowBlank="1" showInputMessage="1" showErrorMessage="1" sqref="G10:AK10 G22:AK22 G14:AK14 G18:AK18 G38:AK38 G26:AK26 G30:AK30 G34:AK34 G50:AK50 G42:AK42 G46:AK46 G54:AK54" xr:uid="{00000000-0002-0000-0000-000002000000}">
      <formula1>"工,休,外"</formula1>
    </dataValidation>
    <dataValidation type="list" allowBlank="1" showInputMessage="1" showErrorMessage="1" sqref="B1:X2" xr:uid="{00000000-0002-0000-0000-000001000000}">
      <formula1>"様式１　休日取得計画書,様式２　休日取得実績書"</formula1>
    </dataValidation>
    <dataValidation type="list" allowBlank="1" showInputMessage="1" showErrorMessage="1" sqref="G9 G13 G17 G21 G25 G29 G33 G37 G41 G45 G49 G53" xr:uid="{00000000-0002-0000-0000-000000000000}">
      <formula1>"月,火,水,木,金,土,日"</formula1>
    </dataValidation>
  </dataValidations>
  <pageMargins left="0.31496062992125984" right="0.31496062992125984" top="0.74803149606299213" bottom="0.55118110236220474" header="0.31496062992125984" footer="0.31496062992125984"/>
  <pageSetup paperSize="8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6F386-7E83-4A34-9F4E-316C9C9B5A4E}">
  <sheetPr>
    <pageSetUpPr fitToPage="1"/>
  </sheetPr>
  <dimension ref="A1:AW71"/>
  <sheetViews>
    <sheetView showGridLines="0" view="pageBreakPreview" topLeftCell="A43" zoomScaleNormal="100" zoomScaleSheetLayoutView="100" workbookViewId="0">
      <selection activeCell="W13" sqref="W13"/>
    </sheetView>
  </sheetViews>
  <sheetFormatPr defaultRowHeight="13.5" x14ac:dyDescent="0.15"/>
  <cols>
    <col min="1" max="1" width="3.375" style="1" customWidth="1"/>
    <col min="2" max="6" width="5.375" style="1" customWidth="1"/>
    <col min="7" max="37" width="3" style="2" customWidth="1"/>
    <col min="38" max="49" width="3" style="1" customWidth="1"/>
    <col min="50" max="50" width="9" style="1"/>
    <col min="51" max="51" width="10.5" style="1" customWidth="1"/>
    <col min="52" max="140" width="9" style="1"/>
    <col min="141" max="141" width="9" style="1" customWidth="1"/>
    <col min="142" max="16384" width="9" style="1"/>
  </cols>
  <sheetData>
    <row r="1" spans="1:49" ht="20.25" customHeight="1" x14ac:dyDescent="0.15">
      <c r="B1" s="89" t="s">
        <v>83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</row>
    <row r="2" spans="1:49" ht="20.25" customHeight="1" x14ac:dyDescent="0.15">
      <c r="A2" s="42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AI2" s="67" t="s">
        <v>28</v>
      </c>
      <c r="AJ2" s="68"/>
      <c r="AK2" s="68"/>
      <c r="AL2" s="68"/>
      <c r="AM2" s="68"/>
      <c r="AN2" s="68"/>
      <c r="AO2" s="69"/>
      <c r="AP2" s="68" t="s">
        <v>29</v>
      </c>
      <c r="AQ2" s="68"/>
      <c r="AR2" s="68"/>
      <c r="AS2" s="68"/>
      <c r="AT2" s="68"/>
      <c r="AU2" s="68"/>
      <c r="AV2" s="69"/>
    </row>
    <row r="3" spans="1:49" ht="20.25" customHeight="1" x14ac:dyDescent="0.15">
      <c r="A3" s="42"/>
      <c r="B3" s="42" t="s">
        <v>26</v>
      </c>
      <c r="D3" s="42"/>
      <c r="E3" s="92" t="s">
        <v>82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I3" s="5" t="s">
        <v>17</v>
      </c>
      <c r="AJ3" s="39" t="s">
        <v>33</v>
      </c>
      <c r="AK3" s="39"/>
      <c r="AL3" s="39"/>
      <c r="AM3" s="39"/>
      <c r="AN3" s="39"/>
      <c r="AO3" s="40"/>
      <c r="AP3" s="41" t="s">
        <v>19</v>
      </c>
      <c r="AQ3" s="74" t="s">
        <v>22</v>
      </c>
      <c r="AR3" s="74"/>
      <c r="AS3" s="74"/>
      <c r="AT3" s="74"/>
      <c r="AU3" s="74"/>
      <c r="AV3" s="75"/>
    </row>
    <row r="4" spans="1:49" ht="20.25" customHeight="1" x14ac:dyDescent="0.15">
      <c r="A4" s="4"/>
      <c r="B4" s="42" t="s">
        <v>34</v>
      </c>
      <c r="D4" s="42"/>
      <c r="E4" s="64">
        <v>45427</v>
      </c>
      <c r="F4" s="64"/>
      <c r="G4" s="64"/>
      <c r="H4" s="64"/>
      <c r="I4" s="64"/>
      <c r="J4" s="64"/>
      <c r="K4" s="4"/>
      <c r="L4" s="4"/>
      <c r="M4" s="4"/>
      <c r="N4" s="4"/>
      <c r="AI4" s="5" t="s">
        <v>18</v>
      </c>
      <c r="AJ4" s="70" t="s">
        <v>32</v>
      </c>
      <c r="AK4" s="70"/>
      <c r="AL4" s="70"/>
      <c r="AM4" s="70"/>
      <c r="AN4" s="70"/>
      <c r="AO4" s="71"/>
      <c r="AP4" s="41" t="s">
        <v>20</v>
      </c>
      <c r="AQ4" s="76" t="s">
        <v>23</v>
      </c>
      <c r="AR4" s="76"/>
      <c r="AS4" s="76"/>
      <c r="AT4" s="76"/>
      <c r="AU4" s="76"/>
      <c r="AV4" s="77"/>
    </row>
    <row r="5" spans="1:49" ht="20.25" customHeight="1" x14ac:dyDescent="0.15">
      <c r="A5" s="4"/>
      <c r="B5" s="42" t="s">
        <v>35</v>
      </c>
      <c r="D5" s="42"/>
      <c r="E5" s="64">
        <v>45702</v>
      </c>
      <c r="F5" s="64"/>
      <c r="G5" s="64"/>
      <c r="H5" s="64"/>
      <c r="I5" s="64"/>
      <c r="J5" s="64"/>
      <c r="K5" s="4"/>
      <c r="L5" s="7"/>
      <c r="M5" s="4"/>
      <c r="N5" s="4"/>
      <c r="AI5" s="9" t="s">
        <v>30</v>
      </c>
      <c r="AJ5" s="72" t="s">
        <v>31</v>
      </c>
      <c r="AK5" s="72"/>
      <c r="AL5" s="72"/>
      <c r="AM5" s="72"/>
      <c r="AN5" s="72"/>
      <c r="AO5" s="73"/>
      <c r="AP5" s="10" t="s">
        <v>21</v>
      </c>
      <c r="AQ5" s="78" t="s">
        <v>24</v>
      </c>
      <c r="AR5" s="78"/>
      <c r="AS5" s="78"/>
      <c r="AT5" s="78"/>
      <c r="AU5" s="78"/>
      <c r="AV5" s="79"/>
    </row>
    <row r="6" spans="1:49" ht="20.25" customHeight="1" thickBot="1" x14ac:dyDescent="0.2">
      <c r="A6" s="4"/>
      <c r="B6" s="42" t="s">
        <v>27</v>
      </c>
      <c r="D6" s="42"/>
      <c r="E6" s="92" t="s">
        <v>81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49" ht="20.25" customHeight="1" thickBot="1" x14ac:dyDescent="0.2">
      <c r="A7" s="42"/>
      <c r="B7" s="42"/>
      <c r="C7" s="42"/>
      <c r="D7" s="42"/>
      <c r="E7" s="42"/>
      <c r="F7" s="42"/>
      <c r="G7" s="4"/>
      <c r="H7" s="4"/>
      <c r="I7" s="4"/>
      <c r="J7" s="4"/>
      <c r="K7" s="4"/>
      <c r="L7" s="4"/>
      <c r="T7" s="11"/>
      <c r="AH7" s="34" t="s">
        <v>60</v>
      </c>
      <c r="AI7" s="90" t="s">
        <v>59</v>
      </c>
      <c r="AJ7" s="90"/>
      <c r="AK7" s="91"/>
      <c r="AL7" s="66" t="s">
        <v>28</v>
      </c>
      <c r="AM7" s="57"/>
      <c r="AN7" s="57"/>
      <c r="AO7" s="57"/>
      <c r="AP7" s="57"/>
      <c r="AQ7" s="58"/>
      <c r="AR7" s="57" t="s">
        <v>29</v>
      </c>
      <c r="AS7" s="57"/>
      <c r="AT7" s="57"/>
      <c r="AU7" s="57"/>
      <c r="AV7" s="57"/>
      <c r="AW7" s="58"/>
    </row>
    <row r="8" spans="1:49" ht="20.25" customHeight="1" x14ac:dyDescent="0.15">
      <c r="A8" s="80" t="s">
        <v>80</v>
      </c>
      <c r="B8" s="81"/>
      <c r="C8" s="82"/>
      <c r="D8" s="93" t="s">
        <v>9</v>
      </c>
      <c r="E8" s="94"/>
      <c r="F8" s="95"/>
      <c r="G8" s="12">
        <v>1</v>
      </c>
      <c r="H8" s="12">
        <v>2</v>
      </c>
      <c r="I8" s="12">
        <v>3</v>
      </c>
      <c r="J8" s="12">
        <v>4</v>
      </c>
      <c r="K8" s="12">
        <v>5</v>
      </c>
      <c r="L8" s="35">
        <v>6</v>
      </c>
      <c r="M8" s="35">
        <v>7</v>
      </c>
      <c r="N8" s="13">
        <v>8</v>
      </c>
      <c r="O8" s="13">
        <v>9</v>
      </c>
      <c r="P8" s="13">
        <v>10</v>
      </c>
      <c r="Q8" s="13">
        <v>11</v>
      </c>
      <c r="R8" s="13">
        <v>12</v>
      </c>
      <c r="S8" s="35">
        <v>13</v>
      </c>
      <c r="T8" s="35">
        <v>14</v>
      </c>
      <c r="U8" s="13">
        <v>15</v>
      </c>
      <c r="V8" s="13">
        <v>16</v>
      </c>
      <c r="W8" s="13">
        <v>17</v>
      </c>
      <c r="X8" s="13">
        <v>18</v>
      </c>
      <c r="Y8" s="13">
        <v>19</v>
      </c>
      <c r="Z8" s="35">
        <v>20</v>
      </c>
      <c r="AA8" s="35">
        <v>21</v>
      </c>
      <c r="AB8" s="13">
        <v>22</v>
      </c>
      <c r="AC8" s="13">
        <v>23</v>
      </c>
      <c r="AD8" s="13">
        <v>24</v>
      </c>
      <c r="AE8" s="13">
        <v>25</v>
      </c>
      <c r="AF8" s="13">
        <v>26</v>
      </c>
      <c r="AG8" s="35">
        <v>27</v>
      </c>
      <c r="AH8" s="35">
        <v>28</v>
      </c>
      <c r="AI8" s="35">
        <v>29</v>
      </c>
      <c r="AJ8" s="12">
        <v>30</v>
      </c>
      <c r="AK8" s="14">
        <v>31</v>
      </c>
      <c r="AL8" s="60" t="s">
        <v>16</v>
      </c>
      <c r="AM8" s="61"/>
      <c r="AN8" s="61"/>
      <c r="AO8" s="61"/>
      <c r="AP8" s="62">
        <f>COUNTIF(G10:AK10,"工")+COUNTIF(G10:AK10,"休")</f>
        <v>17</v>
      </c>
      <c r="AQ8" s="63"/>
      <c r="AR8" s="60" t="s">
        <v>16</v>
      </c>
      <c r="AS8" s="61"/>
      <c r="AT8" s="61"/>
      <c r="AU8" s="61"/>
      <c r="AV8" s="62">
        <f>COUNTIF(G10:AK10,"工")+COUNTIF(G10:AK10,"休")</f>
        <v>17</v>
      </c>
      <c r="AW8" s="63"/>
    </row>
    <row r="9" spans="1:49" ht="20.25" customHeight="1" x14ac:dyDescent="0.15">
      <c r="A9" s="83"/>
      <c r="B9" s="84"/>
      <c r="C9" s="85"/>
      <c r="D9" s="67" t="s">
        <v>6</v>
      </c>
      <c r="E9" s="68"/>
      <c r="F9" s="69"/>
      <c r="G9" s="15" t="s">
        <v>1</v>
      </c>
      <c r="H9" s="15" t="str">
        <f t="shared" ref="H9:AK9" si="0">IF(G9="月","火",IF(G9="火","水",IF(G9="水","木",IF(G9="木","金",IF(G9="金","土",IF(G9="土","日",IF(G9="日","月","")))))))</f>
        <v>木</v>
      </c>
      <c r="I9" s="15" t="str">
        <f t="shared" si="0"/>
        <v>金</v>
      </c>
      <c r="J9" s="15" t="str">
        <f t="shared" si="0"/>
        <v>土</v>
      </c>
      <c r="K9" s="15" t="str">
        <f t="shared" si="0"/>
        <v>日</v>
      </c>
      <c r="L9" s="15" t="str">
        <f t="shared" si="0"/>
        <v>月</v>
      </c>
      <c r="M9" s="15" t="str">
        <f t="shared" si="0"/>
        <v>火</v>
      </c>
      <c r="N9" s="15" t="str">
        <f t="shared" si="0"/>
        <v>水</v>
      </c>
      <c r="O9" s="15" t="str">
        <f t="shared" si="0"/>
        <v>木</v>
      </c>
      <c r="P9" s="15" t="str">
        <f t="shared" si="0"/>
        <v>金</v>
      </c>
      <c r="Q9" s="15" t="str">
        <f t="shared" si="0"/>
        <v>土</v>
      </c>
      <c r="R9" s="15" t="str">
        <f t="shared" si="0"/>
        <v>日</v>
      </c>
      <c r="S9" s="15" t="str">
        <f t="shared" si="0"/>
        <v>月</v>
      </c>
      <c r="T9" s="15" t="str">
        <f t="shared" si="0"/>
        <v>火</v>
      </c>
      <c r="U9" s="15" t="str">
        <f t="shared" si="0"/>
        <v>水</v>
      </c>
      <c r="V9" s="15" t="str">
        <f t="shared" si="0"/>
        <v>木</v>
      </c>
      <c r="W9" s="15" t="str">
        <f t="shared" si="0"/>
        <v>金</v>
      </c>
      <c r="X9" s="15" t="str">
        <f t="shared" si="0"/>
        <v>土</v>
      </c>
      <c r="Y9" s="15" t="str">
        <f t="shared" si="0"/>
        <v>日</v>
      </c>
      <c r="Z9" s="15" t="str">
        <f t="shared" si="0"/>
        <v>月</v>
      </c>
      <c r="AA9" s="15" t="str">
        <f t="shared" si="0"/>
        <v>火</v>
      </c>
      <c r="AB9" s="15" t="str">
        <f t="shared" si="0"/>
        <v>水</v>
      </c>
      <c r="AC9" s="15" t="str">
        <f t="shared" si="0"/>
        <v>木</v>
      </c>
      <c r="AD9" s="15" t="str">
        <f t="shared" si="0"/>
        <v>金</v>
      </c>
      <c r="AE9" s="15" t="str">
        <f t="shared" si="0"/>
        <v>土</v>
      </c>
      <c r="AF9" s="15" t="str">
        <f t="shared" si="0"/>
        <v>日</v>
      </c>
      <c r="AG9" s="15" t="str">
        <f t="shared" si="0"/>
        <v>月</v>
      </c>
      <c r="AH9" s="15" t="str">
        <f t="shared" si="0"/>
        <v>火</v>
      </c>
      <c r="AI9" s="15" t="str">
        <f t="shared" si="0"/>
        <v>水</v>
      </c>
      <c r="AJ9" s="15" t="str">
        <f t="shared" si="0"/>
        <v>木</v>
      </c>
      <c r="AK9" s="15" t="str">
        <f t="shared" si="0"/>
        <v>金</v>
      </c>
      <c r="AL9" s="47" t="s">
        <v>10</v>
      </c>
      <c r="AM9" s="48"/>
      <c r="AN9" s="48"/>
      <c r="AO9" s="48"/>
      <c r="AP9" s="49">
        <f>COUNTIF(G10:AK10,"休")</f>
        <v>4</v>
      </c>
      <c r="AQ9" s="50"/>
      <c r="AR9" s="47" t="s">
        <v>10</v>
      </c>
      <c r="AS9" s="48"/>
      <c r="AT9" s="48"/>
      <c r="AU9" s="48"/>
      <c r="AV9" s="49">
        <f>COUNTIF(G11:AK11,"閉")+COUNTIF(G11:AK11,"天")</f>
        <v>4</v>
      </c>
      <c r="AW9" s="50"/>
    </row>
    <row r="10" spans="1:49" ht="20.25" customHeight="1" x14ac:dyDescent="0.15">
      <c r="A10" s="83"/>
      <c r="B10" s="84"/>
      <c r="C10" s="85"/>
      <c r="D10" s="67" t="s">
        <v>28</v>
      </c>
      <c r="E10" s="68"/>
      <c r="F10" s="69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 t="s">
        <v>67</v>
      </c>
      <c r="V10" s="15" t="s">
        <v>67</v>
      </c>
      <c r="W10" s="15" t="s">
        <v>67</v>
      </c>
      <c r="X10" s="15" t="s">
        <v>68</v>
      </c>
      <c r="Y10" s="15" t="s">
        <v>68</v>
      </c>
      <c r="Z10" s="15" t="s">
        <v>67</v>
      </c>
      <c r="AA10" s="15" t="s">
        <v>67</v>
      </c>
      <c r="AB10" s="15" t="s">
        <v>67</v>
      </c>
      <c r="AC10" s="15" t="s">
        <v>67</v>
      </c>
      <c r="AD10" s="15" t="s">
        <v>67</v>
      </c>
      <c r="AE10" s="15" t="s">
        <v>68</v>
      </c>
      <c r="AF10" s="15" t="s">
        <v>68</v>
      </c>
      <c r="AG10" s="15" t="s">
        <v>67</v>
      </c>
      <c r="AH10" s="15" t="s">
        <v>67</v>
      </c>
      <c r="AI10" s="15" t="s">
        <v>67</v>
      </c>
      <c r="AJ10" s="15" t="s">
        <v>67</v>
      </c>
      <c r="AK10" s="15" t="s">
        <v>67</v>
      </c>
      <c r="AL10" s="47" t="s">
        <v>25</v>
      </c>
      <c r="AM10" s="48"/>
      <c r="AN10" s="48"/>
      <c r="AO10" s="48"/>
      <c r="AP10" s="51">
        <f>AP9/AP8</f>
        <v>0.23529411764705882</v>
      </c>
      <c r="AQ10" s="52"/>
      <c r="AR10" s="47" t="s">
        <v>25</v>
      </c>
      <c r="AS10" s="48"/>
      <c r="AT10" s="48"/>
      <c r="AU10" s="48"/>
      <c r="AV10" s="51">
        <f>AV9/AV8</f>
        <v>0.23529411764705882</v>
      </c>
      <c r="AW10" s="52"/>
    </row>
    <row r="11" spans="1:49" ht="20.25" customHeight="1" thickBot="1" x14ac:dyDescent="0.2">
      <c r="A11" s="86"/>
      <c r="B11" s="87"/>
      <c r="C11" s="88"/>
      <c r="D11" s="96" t="s">
        <v>29</v>
      </c>
      <c r="E11" s="97"/>
      <c r="F11" s="98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 t="s">
        <v>65</v>
      </c>
      <c r="V11" s="15" t="s">
        <v>65</v>
      </c>
      <c r="W11" s="15" t="s">
        <v>65</v>
      </c>
      <c r="X11" s="15" t="s">
        <v>66</v>
      </c>
      <c r="Y11" s="15" t="s">
        <v>66</v>
      </c>
      <c r="Z11" s="15" t="s">
        <v>65</v>
      </c>
      <c r="AA11" s="15" t="s">
        <v>65</v>
      </c>
      <c r="AB11" s="15" t="s">
        <v>65</v>
      </c>
      <c r="AC11" s="15" t="s">
        <v>65</v>
      </c>
      <c r="AD11" s="15" t="s">
        <v>65</v>
      </c>
      <c r="AE11" s="15" t="s">
        <v>66</v>
      </c>
      <c r="AF11" s="15" t="s">
        <v>66</v>
      </c>
      <c r="AG11" s="15" t="s">
        <v>65</v>
      </c>
      <c r="AH11" s="15" t="s">
        <v>65</v>
      </c>
      <c r="AI11" s="15" t="s">
        <v>65</v>
      </c>
      <c r="AJ11" s="15" t="s">
        <v>65</v>
      </c>
      <c r="AK11" s="16" t="s">
        <v>65</v>
      </c>
      <c r="AL11" s="53" t="s">
        <v>43</v>
      </c>
      <c r="AM11" s="54"/>
      <c r="AN11" s="54"/>
      <c r="AO11" s="54"/>
      <c r="AP11" s="55">
        <f>COUNTIFS(G9:AK9,"土",G10:AK10,"工")+COUNTIFS(G9:AK9,"土",G10:AK10,"休")+COUNTIFS(G9:AK9,"日",G10:AK10,"工")+COUNTIFS(G9:AK9,"日",G10:AK10,"休")</f>
        <v>4</v>
      </c>
      <c r="AQ11" s="56"/>
      <c r="AR11" s="53" t="s">
        <v>43</v>
      </c>
      <c r="AS11" s="54"/>
      <c r="AT11" s="54"/>
      <c r="AU11" s="54"/>
      <c r="AV11" s="55">
        <f>COUNTIFS(G9:AK9,"土",G10:AK10,"工")+COUNTIFS(G9:AK9,"土",G10:AK10,"休")+COUNTIFS(G9:AK9,"日",G10:AK10,"工")+COUNTIFS(G9:AK9,"日",G10:AK10,"休")</f>
        <v>4</v>
      </c>
      <c r="AW11" s="56"/>
    </row>
    <row r="12" spans="1:49" ht="20.25" customHeight="1" x14ac:dyDescent="0.15">
      <c r="A12" s="80" t="s">
        <v>79</v>
      </c>
      <c r="B12" s="81"/>
      <c r="C12" s="82"/>
      <c r="D12" s="93" t="s">
        <v>9</v>
      </c>
      <c r="E12" s="94"/>
      <c r="F12" s="95"/>
      <c r="G12" s="12">
        <v>1</v>
      </c>
      <c r="H12" s="12">
        <v>2</v>
      </c>
      <c r="I12" s="12">
        <v>3</v>
      </c>
      <c r="J12" s="12">
        <v>4</v>
      </c>
      <c r="K12" s="12">
        <v>5</v>
      </c>
      <c r="L12" s="35">
        <v>6</v>
      </c>
      <c r="M12" s="35">
        <v>7</v>
      </c>
      <c r="N12" s="13">
        <v>8</v>
      </c>
      <c r="O12" s="13">
        <v>9</v>
      </c>
      <c r="P12" s="13">
        <v>10</v>
      </c>
      <c r="Q12" s="13">
        <v>11</v>
      </c>
      <c r="R12" s="13">
        <v>12</v>
      </c>
      <c r="S12" s="35">
        <v>13</v>
      </c>
      <c r="T12" s="35">
        <v>14</v>
      </c>
      <c r="U12" s="13">
        <v>15</v>
      </c>
      <c r="V12" s="13">
        <v>16</v>
      </c>
      <c r="W12" s="13">
        <v>17</v>
      </c>
      <c r="X12" s="13">
        <v>18</v>
      </c>
      <c r="Y12" s="13">
        <v>19</v>
      </c>
      <c r="Z12" s="35">
        <v>20</v>
      </c>
      <c r="AA12" s="35">
        <v>21</v>
      </c>
      <c r="AB12" s="13">
        <v>22</v>
      </c>
      <c r="AC12" s="13">
        <v>23</v>
      </c>
      <c r="AD12" s="13">
        <v>24</v>
      </c>
      <c r="AE12" s="13">
        <v>25</v>
      </c>
      <c r="AF12" s="13">
        <v>26</v>
      </c>
      <c r="AG12" s="35">
        <v>27</v>
      </c>
      <c r="AH12" s="35">
        <v>28</v>
      </c>
      <c r="AI12" s="35">
        <v>29</v>
      </c>
      <c r="AJ12" s="12">
        <v>30</v>
      </c>
      <c r="AK12" s="14"/>
      <c r="AL12" s="60" t="s">
        <v>16</v>
      </c>
      <c r="AM12" s="61"/>
      <c r="AN12" s="61"/>
      <c r="AO12" s="61"/>
      <c r="AP12" s="62">
        <f>COUNTIF(G14:AK14,"工")+COUNTIF(G14:AK14,"休")</f>
        <v>30</v>
      </c>
      <c r="AQ12" s="63"/>
      <c r="AR12" s="60" t="s">
        <v>16</v>
      </c>
      <c r="AS12" s="61"/>
      <c r="AT12" s="61"/>
      <c r="AU12" s="61"/>
      <c r="AV12" s="62">
        <f>COUNTIF(G14:AK14,"工")+COUNTIF(G14:AK14,"休")</f>
        <v>30</v>
      </c>
      <c r="AW12" s="63"/>
    </row>
    <row r="13" spans="1:49" ht="20.25" customHeight="1" x14ac:dyDescent="0.15">
      <c r="A13" s="83"/>
      <c r="B13" s="84"/>
      <c r="C13" s="85"/>
      <c r="D13" s="67" t="s">
        <v>6</v>
      </c>
      <c r="E13" s="68"/>
      <c r="F13" s="69"/>
      <c r="G13" s="15" t="s">
        <v>3</v>
      </c>
      <c r="H13" s="15" t="str">
        <f t="shared" ref="H13:AJ13" si="1">IF(G13="月","火",IF(G13="火","水",IF(G13="水","木",IF(G13="木","金",IF(G13="金","土",IF(G13="土","日",IF(G13="日","月","")))))))</f>
        <v>日</v>
      </c>
      <c r="I13" s="15" t="str">
        <f t="shared" si="1"/>
        <v>月</v>
      </c>
      <c r="J13" s="15" t="str">
        <f t="shared" si="1"/>
        <v>火</v>
      </c>
      <c r="K13" s="15" t="str">
        <f t="shared" si="1"/>
        <v>水</v>
      </c>
      <c r="L13" s="15" t="str">
        <f t="shared" si="1"/>
        <v>木</v>
      </c>
      <c r="M13" s="15" t="str">
        <f t="shared" si="1"/>
        <v>金</v>
      </c>
      <c r="N13" s="15" t="str">
        <f t="shared" si="1"/>
        <v>土</v>
      </c>
      <c r="O13" s="15" t="str">
        <f t="shared" si="1"/>
        <v>日</v>
      </c>
      <c r="P13" s="15" t="str">
        <f t="shared" si="1"/>
        <v>月</v>
      </c>
      <c r="Q13" s="15" t="str">
        <f t="shared" si="1"/>
        <v>火</v>
      </c>
      <c r="R13" s="15" t="str">
        <f t="shared" si="1"/>
        <v>水</v>
      </c>
      <c r="S13" s="15" t="str">
        <f t="shared" si="1"/>
        <v>木</v>
      </c>
      <c r="T13" s="15" t="str">
        <f t="shared" si="1"/>
        <v>金</v>
      </c>
      <c r="U13" s="15" t="str">
        <f t="shared" si="1"/>
        <v>土</v>
      </c>
      <c r="V13" s="15" t="str">
        <f t="shared" si="1"/>
        <v>日</v>
      </c>
      <c r="W13" s="15" t="str">
        <f t="shared" si="1"/>
        <v>月</v>
      </c>
      <c r="X13" s="15" t="str">
        <f t="shared" si="1"/>
        <v>火</v>
      </c>
      <c r="Y13" s="15" t="str">
        <f t="shared" si="1"/>
        <v>水</v>
      </c>
      <c r="Z13" s="15" t="str">
        <f t="shared" si="1"/>
        <v>木</v>
      </c>
      <c r="AA13" s="15" t="str">
        <f t="shared" si="1"/>
        <v>金</v>
      </c>
      <c r="AB13" s="15" t="str">
        <f t="shared" si="1"/>
        <v>土</v>
      </c>
      <c r="AC13" s="15" t="str">
        <f t="shared" si="1"/>
        <v>日</v>
      </c>
      <c r="AD13" s="15" t="str">
        <f t="shared" si="1"/>
        <v>月</v>
      </c>
      <c r="AE13" s="15" t="str">
        <f t="shared" si="1"/>
        <v>火</v>
      </c>
      <c r="AF13" s="15" t="str">
        <f t="shared" si="1"/>
        <v>水</v>
      </c>
      <c r="AG13" s="15" t="str">
        <f t="shared" si="1"/>
        <v>木</v>
      </c>
      <c r="AH13" s="15" t="str">
        <f t="shared" si="1"/>
        <v>金</v>
      </c>
      <c r="AI13" s="15" t="str">
        <f t="shared" si="1"/>
        <v>土</v>
      </c>
      <c r="AJ13" s="15" t="str">
        <f t="shared" si="1"/>
        <v>日</v>
      </c>
      <c r="AK13" s="15"/>
      <c r="AL13" s="47" t="s">
        <v>10</v>
      </c>
      <c r="AM13" s="48"/>
      <c r="AN13" s="48"/>
      <c r="AO13" s="48"/>
      <c r="AP13" s="49">
        <f>COUNTIF(G14:AK14,"休")</f>
        <v>10</v>
      </c>
      <c r="AQ13" s="50"/>
      <c r="AR13" s="47" t="s">
        <v>10</v>
      </c>
      <c r="AS13" s="48"/>
      <c r="AT13" s="48"/>
      <c r="AU13" s="48"/>
      <c r="AV13" s="49">
        <f>COUNTIF(G15:AK15,"閉")+COUNTIF(G15:AK15,"天")</f>
        <v>10</v>
      </c>
      <c r="AW13" s="50"/>
    </row>
    <row r="14" spans="1:49" ht="20.25" customHeight="1" x14ac:dyDescent="0.15">
      <c r="A14" s="83"/>
      <c r="B14" s="84"/>
      <c r="C14" s="85"/>
      <c r="D14" s="67" t="s">
        <v>28</v>
      </c>
      <c r="E14" s="68"/>
      <c r="F14" s="69"/>
      <c r="G14" s="15" t="s">
        <v>68</v>
      </c>
      <c r="H14" s="15" t="s">
        <v>68</v>
      </c>
      <c r="I14" s="15" t="s">
        <v>67</v>
      </c>
      <c r="J14" s="15" t="s">
        <v>67</v>
      </c>
      <c r="K14" s="15" t="s">
        <v>67</v>
      </c>
      <c r="L14" s="15" t="s">
        <v>67</v>
      </c>
      <c r="M14" s="15" t="s">
        <v>67</v>
      </c>
      <c r="N14" s="15" t="s">
        <v>68</v>
      </c>
      <c r="O14" s="15" t="s">
        <v>68</v>
      </c>
      <c r="P14" s="15" t="s">
        <v>67</v>
      </c>
      <c r="Q14" s="15" t="s">
        <v>67</v>
      </c>
      <c r="R14" s="15" t="s">
        <v>67</v>
      </c>
      <c r="S14" s="15" t="s">
        <v>67</v>
      </c>
      <c r="T14" s="15" t="s">
        <v>67</v>
      </c>
      <c r="U14" s="15" t="s">
        <v>68</v>
      </c>
      <c r="V14" s="15" t="s">
        <v>68</v>
      </c>
      <c r="W14" s="15" t="s">
        <v>67</v>
      </c>
      <c r="X14" s="15" t="s">
        <v>67</v>
      </c>
      <c r="Y14" s="15" t="s">
        <v>67</v>
      </c>
      <c r="Z14" s="15" t="s">
        <v>67</v>
      </c>
      <c r="AA14" s="15" t="s">
        <v>67</v>
      </c>
      <c r="AB14" s="15" t="s">
        <v>68</v>
      </c>
      <c r="AC14" s="15" t="s">
        <v>68</v>
      </c>
      <c r="AD14" s="15" t="s">
        <v>67</v>
      </c>
      <c r="AE14" s="15" t="s">
        <v>67</v>
      </c>
      <c r="AF14" s="15" t="s">
        <v>67</v>
      </c>
      <c r="AG14" s="15" t="s">
        <v>67</v>
      </c>
      <c r="AH14" s="15" t="s">
        <v>67</v>
      </c>
      <c r="AI14" s="15" t="s">
        <v>68</v>
      </c>
      <c r="AJ14" s="15" t="s">
        <v>68</v>
      </c>
      <c r="AK14" s="15"/>
      <c r="AL14" s="47" t="s">
        <v>25</v>
      </c>
      <c r="AM14" s="48"/>
      <c r="AN14" s="48"/>
      <c r="AO14" s="48"/>
      <c r="AP14" s="51">
        <f>AP13/AP12</f>
        <v>0.33333333333333331</v>
      </c>
      <c r="AQ14" s="52"/>
      <c r="AR14" s="47" t="s">
        <v>25</v>
      </c>
      <c r="AS14" s="48"/>
      <c r="AT14" s="48"/>
      <c r="AU14" s="48"/>
      <c r="AV14" s="51">
        <f>AV13/AV12</f>
        <v>0.33333333333333331</v>
      </c>
      <c r="AW14" s="52"/>
    </row>
    <row r="15" spans="1:49" ht="20.25" customHeight="1" thickBot="1" x14ac:dyDescent="0.2">
      <c r="A15" s="86"/>
      <c r="B15" s="87"/>
      <c r="C15" s="88"/>
      <c r="D15" s="67" t="s">
        <v>29</v>
      </c>
      <c r="E15" s="68"/>
      <c r="F15" s="69"/>
      <c r="G15" s="15" t="s">
        <v>66</v>
      </c>
      <c r="H15" s="15" t="s">
        <v>66</v>
      </c>
      <c r="I15" s="15" t="s">
        <v>65</v>
      </c>
      <c r="J15" s="15" t="s">
        <v>65</v>
      </c>
      <c r="K15" s="15" t="s">
        <v>65</v>
      </c>
      <c r="L15" s="15" t="s">
        <v>65</v>
      </c>
      <c r="M15" s="15" t="s">
        <v>65</v>
      </c>
      <c r="N15" s="15" t="s">
        <v>66</v>
      </c>
      <c r="O15" s="15" t="s">
        <v>66</v>
      </c>
      <c r="P15" s="15" t="s">
        <v>65</v>
      </c>
      <c r="Q15" s="15" t="s">
        <v>65</v>
      </c>
      <c r="R15" s="15" t="s">
        <v>65</v>
      </c>
      <c r="S15" s="15" t="s">
        <v>65</v>
      </c>
      <c r="T15" s="15" t="s">
        <v>65</v>
      </c>
      <c r="U15" s="15" t="s">
        <v>66</v>
      </c>
      <c r="V15" s="15" t="s">
        <v>66</v>
      </c>
      <c r="W15" s="15" t="s">
        <v>65</v>
      </c>
      <c r="X15" s="15" t="s">
        <v>65</v>
      </c>
      <c r="Y15" s="15" t="s">
        <v>65</v>
      </c>
      <c r="Z15" s="15" t="s">
        <v>65</v>
      </c>
      <c r="AA15" s="15" t="s">
        <v>65</v>
      </c>
      <c r="AB15" s="15" t="s">
        <v>66</v>
      </c>
      <c r="AC15" s="15" t="s">
        <v>66</v>
      </c>
      <c r="AD15" s="15" t="s">
        <v>65</v>
      </c>
      <c r="AE15" s="15" t="s">
        <v>65</v>
      </c>
      <c r="AF15" s="15" t="s">
        <v>65</v>
      </c>
      <c r="AG15" s="15" t="s">
        <v>65</v>
      </c>
      <c r="AH15" s="15" t="s">
        <v>65</v>
      </c>
      <c r="AI15" s="15" t="s">
        <v>66</v>
      </c>
      <c r="AJ15" s="15" t="s">
        <v>66</v>
      </c>
      <c r="AK15" s="16"/>
      <c r="AL15" s="53" t="s">
        <v>43</v>
      </c>
      <c r="AM15" s="54"/>
      <c r="AN15" s="54"/>
      <c r="AO15" s="54"/>
      <c r="AP15" s="55">
        <f>COUNTIFS(G13:AK13,"土",G14:AK14,"工")+COUNTIFS(G13:AK13,"土",G14:AK14,"休")+COUNTIFS(G13:AK13,"日",G14:AK14,"工")+COUNTIFS(G13:AK13,"日",G14:AK14,"休")</f>
        <v>10</v>
      </c>
      <c r="AQ15" s="56"/>
      <c r="AR15" s="53" t="s">
        <v>43</v>
      </c>
      <c r="AS15" s="54"/>
      <c r="AT15" s="54"/>
      <c r="AU15" s="54"/>
      <c r="AV15" s="55">
        <f>COUNTIFS(G13:AK13,"土",G14:AK14,"工")+COUNTIFS(G13:AK13,"土",G14:AK14,"休")+COUNTIFS(G13:AK13,"日",G14:AK14,"工")+COUNTIFS(G13:AK13,"日",G14:AK14,"休")</f>
        <v>10</v>
      </c>
      <c r="AW15" s="56"/>
    </row>
    <row r="16" spans="1:49" ht="20.25" customHeight="1" x14ac:dyDescent="0.15">
      <c r="A16" s="80" t="s">
        <v>78</v>
      </c>
      <c r="B16" s="81"/>
      <c r="C16" s="82"/>
      <c r="D16" s="93" t="s">
        <v>9</v>
      </c>
      <c r="E16" s="94"/>
      <c r="F16" s="95"/>
      <c r="G16" s="12">
        <v>1</v>
      </c>
      <c r="H16" s="12">
        <v>2</v>
      </c>
      <c r="I16" s="12">
        <v>3</v>
      </c>
      <c r="J16" s="12">
        <v>4</v>
      </c>
      <c r="K16" s="12">
        <v>5</v>
      </c>
      <c r="L16" s="35">
        <v>6</v>
      </c>
      <c r="M16" s="35">
        <v>7</v>
      </c>
      <c r="N16" s="13">
        <v>8</v>
      </c>
      <c r="O16" s="13">
        <v>9</v>
      </c>
      <c r="P16" s="13">
        <v>10</v>
      </c>
      <c r="Q16" s="13">
        <v>11</v>
      </c>
      <c r="R16" s="13">
        <v>12</v>
      </c>
      <c r="S16" s="35">
        <v>13</v>
      </c>
      <c r="T16" s="35">
        <v>14</v>
      </c>
      <c r="U16" s="13">
        <v>15</v>
      </c>
      <c r="V16" s="13">
        <v>16</v>
      </c>
      <c r="W16" s="13">
        <v>17</v>
      </c>
      <c r="X16" s="13">
        <v>18</v>
      </c>
      <c r="Y16" s="13">
        <v>19</v>
      </c>
      <c r="Z16" s="35">
        <v>20</v>
      </c>
      <c r="AA16" s="35">
        <v>21</v>
      </c>
      <c r="AB16" s="13">
        <v>22</v>
      </c>
      <c r="AC16" s="13">
        <v>23</v>
      </c>
      <c r="AD16" s="13">
        <v>24</v>
      </c>
      <c r="AE16" s="13">
        <v>25</v>
      </c>
      <c r="AF16" s="13">
        <v>26</v>
      </c>
      <c r="AG16" s="35">
        <v>27</v>
      </c>
      <c r="AH16" s="35">
        <v>28</v>
      </c>
      <c r="AI16" s="35">
        <v>29</v>
      </c>
      <c r="AJ16" s="12">
        <v>30</v>
      </c>
      <c r="AK16" s="14">
        <v>31</v>
      </c>
      <c r="AL16" s="60" t="s">
        <v>16</v>
      </c>
      <c r="AM16" s="61"/>
      <c r="AN16" s="61"/>
      <c r="AO16" s="61"/>
      <c r="AP16" s="62">
        <f>COUNTIF(G18:AK18,"工")+COUNTIF(G18:AK18,"休")</f>
        <v>31</v>
      </c>
      <c r="AQ16" s="63"/>
      <c r="AR16" s="60" t="s">
        <v>16</v>
      </c>
      <c r="AS16" s="61"/>
      <c r="AT16" s="61"/>
      <c r="AU16" s="61"/>
      <c r="AV16" s="62">
        <f>COUNTIF(G18:AK18,"工")+COUNTIF(G18:AK18,"休")</f>
        <v>31</v>
      </c>
      <c r="AW16" s="63"/>
    </row>
    <row r="17" spans="1:49" ht="20.25" customHeight="1" x14ac:dyDescent="0.15">
      <c r="A17" s="83"/>
      <c r="B17" s="84"/>
      <c r="C17" s="85"/>
      <c r="D17" s="67" t="s">
        <v>6</v>
      </c>
      <c r="E17" s="68"/>
      <c r="F17" s="69"/>
      <c r="G17" s="15" t="s">
        <v>5</v>
      </c>
      <c r="H17" s="15" t="str">
        <f t="shared" ref="H17:AK17" si="2">IF(G17="月","火",IF(G17="火","水",IF(G17="水","木",IF(G17="木","金",IF(G17="金","土",IF(G17="土","日",IF(G17="日","月","")))))))</f>
        <v>火</v>
      </c>
      <c r="I17" s="15" t="str">
        <f t="shared" si="2"/>
        <v>水</v>
      </c>
      <c r="J17" s="15" t="str">
        <f t="shared" si="2"/>
        <v>木</v>
      </c>
      <c r="K17" s="15" t="str">
        <f t="shared" si="2"/>
        <v>金</v>
      </c>
      <c r="L17" s="15" t="str">
        <f t="shared" si="2"/>
        <v>土</v>
      </c>
      <c r="M17" s="15" t="str">
        <f t="shared" si="2"/>
        <v>日</v>
      </c>
      <c r="N17" s="15" t="str">
        <f t="shared" si="2"/>
        <v>月</v>
      </c>
      <c r="O17" s="15" t="str">
        <f t="shared" si="2"/>
        <v>火</v>
      </c>
      <c r="P17" s="15" t="str">
        <f t="shared" si="2"/>
        <v>水</v>
      </c>
      <c r="Q17" s="15" t="str">
        <f t="shared" si="2"/>
        <v>木</v>
      </c>
      <c r="R17" s="15" t="str">
        <f t="shared" si="2"/>
        <v>金</v>
      </c>
      <c r="S17" s="15" t="str">
        <f t="shared" si="2"/>
        <v>土</v>
      </c>
      <c r="T17" s="15" t="str">
        <f t="shared" si="2"/>
        <v>日</v>
      </c>
      <c r="U17" s="15" t="str">
        <f t="shared" si="2"/>
        <v>月</v>
      </c>
      <c r="V17" s="15" t="str">
        <f t="shared" si="2"/>
        <v>火</v>
      </c>
      <c r="W17" s="15" t="str">
        <f t="shared" si="2"/>
        <v>水</v>
      </c>
      <c r="X17" s="15" t="str">
        <f t="shared" si="2"/>
        <v>木</v>
      </c>
      <c r="Y17" s="15" t="str">
        <f t="shared" si="2"/>
        <v>金</v>
      </c>
      <c r="Z17" s="15" t="str">
        <f t="shared" si="2"/>
        <v>土</v>
      </c>
      <c r="AA17" s="15" t="str">
        <f t="shared" si="2"/>
        <v>日</v>
      </c>
      <c r="AB17" s="15" t="str">
        <f t="shared" si="2"/>
        <v>月</v>
      </c>
      <c r="AC17" s="15" t="str">
        <f t="shared" si="2"/>
        <v>火</v>
      </c>
      <c r="AD17" s="15" t="str">
        <f t="shared" si="2"/>
        <v>水</v>
      </c>
      <c r="AE17" s="15" t="str">
        <f t="shared" si="2"/>
        <v>木</v>
      </c>
      <c r="AF17" s="15" t="str">
        <f t="shared" si="2"/>
        <v>金</v>
      </c>
      <c r="AG17" s="15" t="str">
        <f t="shared" si="2"/>
        <v>土</v>
      </c>
      <c r="AH17" s="15" t="str">
        <f t="shared" si="2"/>
        <v>日</v>
      </c>
      <c r="AI17" s="15" t="str">
        <f t="shared" si="2"/>
        <v>月</v>
      </c>
      <c r="AJ17" s="15" t="str">
        <f t="shared" si="2"/>
        <v>火</v>
      </c>
      <c r="AK17" s="15" t="str">
        <f t="shared" si="2"/>
        <v>水</v>
      </c>
      <c r="AL17" s="47" t="s">
        <v>10</v>
      </c>
      <c r="AM17" s="48"/>
      <c r="AN17" s="48"/>
      <c r="AO17" s="48"/>
      <c r="AP17" s="49">
        <f>COUNTIF(G18:AK18,"休")</f>
        <v>8</v>
      </c>
      <c r="AQ17" s="50"/>
      <c r="AR17" s="47" t="s">
        <v>10</v>
      </c>
      <c r="AS17" s="48"/>
      <c r="AT17" s="48"/>
      <c r="AU17" s="48"/>
      <c r="AV17" s="49">
        <f>COUNTIF(G19:AK19,"閉")+COUNTIF(G19:AK19,"天")</f>
        <v>8</v>
      </c>
      <c r="AW17" s="50"/>
    </row>
    <row r="18" spans="1:49" ht="20.25" customHeight="1" x14ac:dyDescent="0.15">
      <c r="A18" s="83"/>
      <c r="B18" s="84"/>
      <c r="C18" s="85"/>
      <c r="D18" s="67" t="s">
        <v>28</v>
      </c>
      <c r="E18" s="68"/>
      <c r="F18" s="69"/>
      <c r="G18" s="15" t="s">
        <v>67</v>
      </c>
      <c r="H18" s="15" t="s">
        <v>67</v>
      </c>
      <c r="I18" s="15" t="s">
        <v>67</v>
      </c>
      <c r="J18" s="15" t="s">
        <v>67</v>
      </c>
      <c r="K18" s="15" t="s">
        <v>67</v>
      </c>
      <c r="L18" s="15" t="s">
        <v>68</v>
      </c>
      <c r="M18" s="15" t="s">
        <v>68</v>
      </c>
      <c r="N18" s="15" t="s">
        <v>67</v>
      </c>
      <c r="O18" s="15" t="s">
        <v>67</v>
      </c>
      <c r="P18" s="15" t="s">
        <v>67</v>
      </c>
      <c r="Q18" s="15" t="s">
        <v>67</v>
      </c>
      <c r="R18" s="15" t="s">
        <v>67</v>
      </c>
      <c r="S18" s="15" t="s">
        <v>68</v>
      </c>
      <c r="T18" s="15" t="s">
        <v>68</v>
      </c>
      <c r="U18" s="15" t="s">
        <v>67</v>
      </c>
      <c r="V18" s="15" t="s">
        <v>67</v>
      </c>
      <c r="W18" s="15" t="s">
        <v>67</v>
      </c>
      <c r="X18" s="15" t="s">
        <v>67</v>
      </c>
      <c r="Y18" s="15" t="s">
        <v>67</v>
      </c>
      <c r="Z18" s="15" t="s">
        <v>68</v>
      </c>
      <c r="AA18" s="15" t="s">
        <v>68</v>
      </c>
      <c r="AB18" s="15" t="s">
        <v>67</v>
      </c>
      <c r="AC18" s="15" t="s">
        <v>67</v>
      </c>
      <c r="AD18" s="15" t="s">
        <v>67</v>
      </c>
      <c r="AE18" s="15" t="s">
        <v>67</v>
      </c>
      <c r="AF18" s="15" t="s">
        <v>67</v>
      </c>
      <c r="AG18" s="15" t="s">
        <v>68</v>
      </c>
      <c r="AH18" s="15" t="s">
        <v>68</v>
      </c>
      <c r="AI18" s="15" t="s">
        <v>67</v>
      </c>
      <c r="AJ18" s="15" t="s">
        <v>67</v>
      </c>
      <c r="AK18" s="15" t="s">
        <v>67</v>
      </c>
      <c r="AL18" s="47" t="s">
        <v>25</v>
      </c>
      <c r="AM18" s="48"/>
      <c r="AN18" s="48"/>
      <c r="AO18" s="48"/>
      <c r="AP18" s="51">
        <f>AP17/AP16</f>
        <v>0.25806451612903225</v>
      </c>
      <c r="AQ18" s="52"/>
      <c r="AR18" s="47" t="s">
        <v>25</v>
      </c>
      <c r="AS18" s="48"/>
      <c r="AT18" s="48"/>
      <c r="AU18" s="48"/>
      <c r="AV18" s="51">
        <f>AV17/AV16</f>
        <v>0.25806451612903225</v>
      </c>
      <c r="AW18" s="52"/>
    </row>
    <row r="19" spans="1:49" ht="20.25" customHeight="1" thickBot="1" x14ac:dyDescent="0.2">
      <c r="A19" s="86"/>
      <c r="B19" s="87"/>
      <c r="C19" s="88"/>
      <c r="D19" s="96" t="s">
        <v>29</v>
      </c>
      <c r="E19" s="97"/>
      <c r="F19" s="98"/>
      <c r="G19" s="15" t="s">
        <v>65</v>
      </c>
      <c r="H19" s="15" t="s">
        <v>65</v>
      </c>
      <c r="I19" s="15" t="s">
        <v>65</v>
      </c>
      <c r="J19" s="15" t="s">
        <v>65</v>
      </c>
      <c r="K19" s="15" t="s">
        <v>65</v>
      </c>
      <c r="L19" s="15" t="s">
        <v>66</v>
      </c>
      <c r="M19" s="15" t="s">
        <v>66</v>
      </c>
      <c r="N19" s="15" t="s">
        <v>65</v>
      </c>
      <c r="O19" s="15" t="s">
        <v>65</v>
      </c>
      <c r="P19" s="15" t="s">
        <v>65</v>
      </c>
      <c r="Q19" s="15" t="s">
        <v>65</v>
      </c>
      <c r="R19" s="15" t="s">
        <v>65</v>
      </c>
      <c r="S19" s="15" t="s">
        <v>66</v>
      </c>
      <c r="T19" s="15" t="s">
        <v>66</v>
      </c>
      <c r="U19" s="15" t="s">
        <v>65</v>
      </c>
      <c r="V19" s="15" t="s">
        <v>65</v>
      </c>
      <c r="W19" s="15" t="s">
        <v>65</v>
      </c>
      <c r="X19" s="15" t="s">
        <v>65</v>
      </c>
      <c r="Y19" s="15" t="s">
        <v>65</v>
      </c>
      <c r="Z19" s="15" t="s">
        <v>66</v>
      </c>
      <c r="AA19" s="15" t="s">
        <v>66</v>
      </c>
      <c r="AB19" s="15" t="s">
        <v>65</v>
      </c>
      <c r="AC19" s="15" t="s">
        <v>65</v>
      </c>
      <c r="AD19" s="15" t="s">
        <v>65</v>
      </c>
      <c r="AE19" s="15" t="s">
        <v>65</v>
      </c>
      <c r="AF19" s="15" t="s">
        <v>65</v>
      </c>
      <c r="AG19" s="15" t="s">
        <v>66</v>
      </c>
      <c r="AH19" s="15" t="s">
        <v>66</v>
      </c>
      <c r="AI19" s="15" t="s">
        <v>65</v>
      </c>
      <c r="AJ19" s="15" t="s">
        <v>65</v>
      </c>
      <c r="AK19" s="16" t="s">
        <v>65</v>
      </c>
      <c r="AL19" s="53" t="s">
        <v>43</v>
      </c>
      <c r="AM19" s="54"/>
      <c r="AN19" s="54"/>
      <c r="AO19" s="54"/>
      <c r="AP19" s="55">
        <f>COUNTIFS(G17:AK17,"土",G18:AK18,"工")+COUNTIFS(G17:AK17,"土",G18:AK18,"休")+COUNTIFS(G17:AK17,"日",G18:AK18,"工")+COUNTIFS(G17:AK17,"日",G18:AK18,"休")</f>
        <v>8</v>
      </c>
      <c r="AQ19" s="56"/>
      <c r="AR19" s="53" t="s">
        <v>43</v>
      </c>
      <c r="AS19" s="54"/>
      <c r="AT19" s="54"/>
      <c r="AU19" s="54"/>
      <c r="AV19" s="55">
        <f>COUNTIFS(G17:AK17,"土",G18:AK18,"工")+COUNTIFS(G17:AK17,"土",G18:AK18,"休")+COUNTIFS(G17:AK17,"日",G18:AK18,"工")+COUNTIFS(G17:AK17,"日",G18:AK18,"休")</f>
        <v>8</v>
      </c>
      <c r="AW19" s="56"/>
    </row>
    <row r="20" spans="1:49" ht="20.25" customHeight="1" x14ac:dyDescent="0.15">
      <c r="A20" s="80" t="s">
        <v>62</v>
      </c>
      <c r="B20" s="81"/>
      <c r="C20" s="82"/>
      <c r="D20" s="93" t="s">
        <v>9</v>
      </c>
      <c r="E20" s="94"/>
      <c r="F20" s="95"/>
      <c r="G20" s="12">
        <v>1</v>
      </c>
      <c r="H20" s="12">
        <v>2</v>
      </c>
      <c r="I20" s="12">
        <v>3</v>
      </c>
      <c r="J20" s="12">
        <v>4</v>
      </c>
      <c r="K20" s="12">
        <v>5</v>
      </c>
      <c r="L20" s="35">
        <v>6</v>
      </c>
      <c r="M20" s="35">
        <v>7</v>
      </c>
      <c r="N20" s="13">
        <v>8</v>
      </c>
      <c r="O20" s="13">
        <v>9</v>
      </c>
      <c r="P20" s="13">
        <v>10</v>
      </c>
      <c r="Q20" s="13">
        <v>11</v>
      </c>
      <c r="R20" s="13">
        <v>12</v>
      </c>
      <c r="S20" s="35">
        <v>13</v>
      </c>
      <c r="T20" s="35">
        <v>14</v>
      </c>
      <c r="U20" s="13">
        <v>15</v>
      </c>
      <c r="V20" s="13">
        <v>16</v>
      </c>
      <c r="W20" s="13">
        <v>17</v>
      </c>
      <c r="X20" s="13">
        <v>18</v>
      </c>
      <c r="Y20" s="13">
        <v>19</v>
      </c>
      <c r="Z20" s="35">
        <v>20</v>
      </c>
      <c r="AA20" s="35">
        <v>21</v>
      </c>
      <c r="AB20" s="13">
        <v>22</v>
      </c>
      <c r="AC20" s="13">
        <v>23</v>
      </c>
      <c r="AD20" s="13">
        <v>24</v>
      </c>
      <c r="AE20" s="13">
        <v>25</v>
      </c>
      <c r="AF20" s="13">
        <v>26</v>
      </c>
      <c r="AG20" s="35">
        <v>27</v>
      </c>
      <c r="AH20" s="35">
        <v>28</v>
      </c>
      <c r="AI20" s="35">
        <v>29</v>
      </c>
      <c r="AJ20" s="12">
        <v>30</v>
      </c>
      <c r="AK20" s="14">
        <v>31</v>
      </c>
      <c r="AL20" s="60" t="s">
        <v>16</v>
      </c>
      <c r="AM20" s="61"/>
      <c r="AN20" s="61"/>
      <c r="AO20" s="61"/>
      <c r="AP20" s="62">
        <f>COUNTIF(G22:AK22,"工")+COUNTIF(G22:AK22,"休")</f>
        <v>0</v>
      </c>
      <c r="AQ20" s="63"/>
      <c r="AR20" s="60" t="s">
        <v>16</v>
      </c>
      <c r="AS20" s="61"/>
      <c r="AT20" s="61"/>
      <c r="AU20" s="61"/>
      <c r="AV20" s="62">
        <f>COUNTIF(G22:AK22,"工")+COUNTIF(G22:AK22,"休")</f>
        <v>0</v>
      </c>
      <c r="AW20" s="63"/>
    </row>
    <row r="21" spans="1:49" ht="20.25" customHeight="1" x14ac:dyDescent="0.15">
      <c r="A21" s="83"/>
      <c r="B21" s="84"/>
      <c r="C21" s="85"/>
      <c r="D21" s="67" t="s">
        <v>6</v>
      </c>
      <c r="E21" s="68"/>
      <c r="F21" s="69"/>
      <c r="G21" s="15" t="s">
        <v>61</v>
      </c>
      <c r="H21" s="15" t="str">
        <f t="shared" ref="H21:AK21" si="3">IF(G21="月","火",IF(G21="火","水",IF(G21="水","木",IF(G21="木","金",IF(G21="金","土",IF(G21="土","日",IF(G21="日","月","")))))))</f>
        <v>金</v>
      </c>
      <c r="I21" s="15" t="str">
        <f t="shared" si="3"/>
        <v>土</v>
      </c>
      <c r="J21" s="15" t="str">
        <f t="shared" si="3"/>
        <v>日</v>
      </c>
      <c r="K21" s="15" t="str">
        <f t="shared" si="3"/>
        <v>月</v>
      </c>
      <c r="L21" s="15" t="str">
        <f t="shared" si="3"/>
        <v>火</v>
      </c>
      <c r="M21" s="15" t="str">
        <f t="shared" si="3"/>
        <v>水</v>
      </c>
      <c r="N21" s="15" t="str">
        <f t="shared" si="3"/>
        <v>木</v>
      </c>
      <c r="O21" s="15" t="str">
        <f t="shared" si="3"/>
        <v>金</v>
      </c>
      <c r="P21" s="15" t="str">
        <f t="shared" si="3"/>
        <v>土</v>
      </c>
      <c r="Q21" s="15" t="str">
        <f t="shared" si="3"/>
        <v>日</v>
      </c>
      <c r="R21" s="15" t="str">
        <f t="shared" si="3"/>
        <v>月</v>
      </c>
      <c r="S21" s="15" t="str">
        <f t="shared" si="3"/>
        <v>火</v>
      </c>
      <c r="T21" s="15" t="str">
        <f t="shared" si="3"/>
        <v>水</v>
      </c>
      <c r="U21" s="15" t="str">
        <f t="shared" si="3"/>
        <v>木</v>
      </c>
      <c r="V21" s="15" t="str">
        <f t="shared" si="3"/>
        <v>金</v>
      </c>
      <c r="W21" s="15" t="str">
        <f t="shared" si="3"/>
        <v>土</v>
      </c>
      <c r="X21" s="15" t="str">
        <f t="shared" si="3"/>
        <v>日</v>
      </c>
      <c r="Y21" s="15" t="str">
        <f t="shared" si="3"/>
        <v>月</v>
      </c>
      <c r="Z21" s="15" t="str">
        <f t="shared" si="3"/>
        <v>火</v>
      </c>
      <c r="AA21" s="15" t="str">
        <f t="shared" si="3"/>
        <v>水</v>
      </c>
      <c r="AB21" s="15" t="str">
        <f t="shared" si="3"/>
        <v>木</v>
      </c>
      <c r="AC21" s="15" t="str">
        <f t="shared" si="3"/>
        <v>金</v>
      </c>
      <c r="AD21" s="15" t="str">
        <f t="shared" si="3"/>
        <v>土</v>
      </c>
      <c r="AE21" s="15" t="str">
        <f t="shared" si="3"/>
        <v>日</v>
      </c>
      <c r="AF21" s="15" t="str">
        <f t="shared" si="3"/>
        <v>月</v>
      </c>
      <c r="AG21" s="15" t="str">
        <f t="shared" si="3"/>
        <v>火</v>
      </c>
      <c r="AH21" s="15" t="str">
        <f t="shared" si="3"/>
        <v>水</v>
      </c>
      <c r="AI21" s="15" t="str">
        <f t="shared" si="3"/>
        <v>木</v>
      </c>
      <c r="AJ21" s="15" t="str">
        <f t="shared" si="3"/>
        <v>金</v>
      </c>
      <c r="AK21" s="15" t="str">
        <f t="shared" si="3"/>
        <v>土</v>
      </c>
      <c r="AL21" s="47" t="s">
        <v>10</v>
      </c>
      <c r="AM21" s="48"/>
      <c r="AN21" s="48"/>
      <c r="AO21" s="48"/>
      <c r="AP21" s="49">
        <f>COUNTIF(G22:AK22,"休")</f>
        <v>0</v>
      </c>
      <c r="AQ21" s="50"/>
      <c r="AR21" s="47" t="s">
        <v>10</v>
      </c>
      <c r="AS21" s="48"/>
      <c r="AT21" s="48"/>
      <c r="AU21" s="48"/>
      <c r="AV21" s="49">
        <f>COUNTIF(G23:AK23,"閉")+COUNTIF(G23:AK23,"天")</f>
        <v>0</v>
      </c>
      <c r="AW21" s="50"/>
    </row>
    <row r="22" spans="1:49" ht="20.25" customHeight="1" x14ac:dyDescent="0.15">
      <c r="A22" s="83"/>
      <c r="B22" s="84"/>
      <c r="C22" s="85"/>
      <c r="D22" s="67" t="s">
        <v>7</v>
      </c>
      <c r="E22" s="68"/>
      <c r="F22" s="69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47" t="s">
        <v>25</v>
      </c>
      <c r="AM22" s="48"/>
      <c r="AN22" s="48"/>
      <c r="AO22" s="48"/>
      <c r="AP22" s="51" t="e">
        <f>AP21/AP20</f>
        <v>#DIV/0!</v>
      </c>
      <c r="AQ22" s="52"/>
      <c r="AR22" s="47" t="s">
        <v>25</v>
      </c>
      <c r="AS22" s="48"/>
      <c r="AT22" s="48"/>
      <c r="AU22" s="48"/>
      <c r="AV22" s="51" t="e">
        <f>AV21/AV20</f>
        <v>#DIV/0!</v>
      </c>
      <c r="AW22" s="52"/>
    </row>
    <row r="23" spans="1:49" ht="20.25" customHeight="1" thickBot="1" x14ac:dyDescent="0.2">
      <c r="A23" s="86"/>
      <c r="B23" s="87"/>
      <c r="C23" s="88"/>
      <c r="D23" s="96" t="s">
        <v>8</v>
      </c>
      <c r="E23" s="97"/>
      <c r="F23" s="9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6"/>
      <c r="AL23" s="53" t="s">
        <v>43</v>
      </c>
      <c r="AM23" s="54"/>
      <c r="AN23" s="54"/>
      <c r="AO23" s="54"/>
      <c r="AP23" s="55">
        <f>COUNTIFS(G21:AK21,"土",G22:AK22,"工")+COUNTIFS(G21:AK21,"土",G22:AK22,"休")+COUNTIFS(G21:AK21,"日",G22:AK22,"工")+COUNTIFS(G21:AK21,"日",G22:AK22,"休")</f>
        <v>0</v>
      </c>
      <c r="AQ23" s="56"/>
      <c r="AR23" s="53" t="s">
        <v>43</v>
      </c>
      <c r="AS23" s="54"/>
      <c r="AT23" s="54"/>
      <c r="AU23" s="54"/>
      <c r="AV23" s="55">
        <f>COUNTIFS(G21:AK21,"土",G22:AK22,"工")+COUNTIFS(G21:AK21,"土",G22:AK22,"休")+COUNTIFS(G21:AK21,"日",G22:AK22,"工")+COUNTIFS(G21:AK21,"日",G22:AK22,"休")</f>
        <v>0</v>
      </c>
      <c r="AW23" s="56"/>
    </row>
    <row r="24" spans="1:49" ht="20.25" customHeight="1" x14ac:dyDescent="0.15">
      <c r="A24" s="80" t="s">
        <v>62</v>
      </c>
      <c r="B24" s="81"/>
      <c r="C24" s="82"/>
      <c r="D24" s="93" t="s">
        <v>9</v>
      </c>
      <c r="E24" s="94"/>
      <c r="F24" s="95"/>
      <c r="G24" s="12">
        <v>1</v>
      </c>
      <c r="H24" s="12">
        <v>2</v>
      </c>
      <c r="I24" s="12">
        <v>3</v>
      </c>
      <c r="J24" s="12">
        <v>4</v>
      </c>
      <c r="K24" s="12">
        <v>5</v>
      </c>
      <c r="L24" s="35">
        <v>6</v>
      </c>
      <c r="M24" s="35">
        <v>7</v>
      </c>
      <c r="N24" s="13">
        <v>8</v>
      </c>
      <c r="O24" s="13">
        <v>9</v>
      </c>
      <c r="P24" s="13">
        <v>10</v>
      </c>
      <c r="Q24" s="13">
        <v>11</v>
      </c>
      <c r="R24" s="13">
        <v>12</v>
      </c>
      <c r="S24" s="35">
        <v>13</v>
      </c>
      <c r="T24" s="35">
        <v>14</v>
      </c>
      <c r="U24" s="13">
        <v>15</v>
      </c>
      <c r="V24" s="13">
        <v>16</v>
      </c>
      <c r="W24" s="13">
        <v>17</v>
      </c>
      <c r="X24" s="13">
        <v>18</v>
      </c>
      <c r="Y24" s="13">
        <v>19</v>
      </c>
      <c r="Z24" s="35">
        <v>20</v>
      </c>
      <c r="AA24" s="35">
        <v>21</v>
      </c>
      <c r="AB24" s="13">
        <v>22</v>
      </c>
      <c r="AC24" s="13">
        <v>23</v>
      </c>
      <c r="AD24" s="13">
        <v>24</v>
      </c>
      <c r="AE24" s="13">
        <v>25</v>
      </c>
      <c r="AF24" s="13">
        <v>26</v>
      </c>
      <c r="AG24" s="35">
        <v>27</v>
      </c>
      <c r="AH24" s="35">
        <v>28</v>
      </c>
      <c r="AI24" s="35">
        <v>29</v>
      </c>
      <c r="AJ24" s="12">
        <v>30</v>
      </c>
      <c r="AK24" s="14"/>
      <c r="AL24" s="60" t="s">
        <v>16</v>
      </c>
      <c r="AM24" s="61"/>
      <c r="AN24" s="61"/>
      <c r="AO24" s="61"/>
      <c r="AP24" s="62">
        <f>COUNTIF(G26:AK26,"工")+COUNTIF(G26:AK26,"休")</f>
        <v>0</v>
      </c>
      <c r="AQ24" s="63"/>
      <c r="AR24" s="60" t="s">
        <v>16</v>
      </c>
      <c r="AS24" s="61"/>
      <c r="AT24" s="61"/>
      <c r="AU24" s="61"/>
      <c r="AV24" s="62">
        <f>COUNTIF(G26:AK26,"工")+COUNTIF(G26:AK26,"休")</f>
        <v>0</v>
      </c>
      <c r="AW24" s="63"/>
    </row>
    <row r="25" spans="1:49" ht="20.25" customHeight="1" x14ac:dyDescent="0.15">
      <c r="A25" s="83"/>
      <c r="B25" s="84"/>
      <c r="C25" s="85"/>
      <c r="D25" s="67" t="s">
        <v>6</v>
      </c>
      <c r="E25" s="68"/>
      <c r="F25" s="69"/>
      <c r="G25" s="15" t="s">
        <v>4</v>
      </c>
      <c r="H25" s="15" t="str">
        <f t="shared" ref="H25:AJ25" si="4">IF(G25="月","火",IF(G25="火","水",IF(G25="水","木",IF(G25="木","金",IF(G25="金","土",IF(G25="土","日",IF(G25="日","月","")))))))</f>
        <v>月</v>
      </c>
      <c r="I25" s="15" t="str">
        <f t="shared" si="4"/>
        <v>火</v>
      </c>
      <c r="J25" s="15" t="str">
        <f t="shared" si="4"/>
        <v>水</v>
      </c>
      <c r="K25" s="15" t="str">
        <f t="shared" si="4"/>
        <v>木</v>
      </c>
      <c r="L25" s="15" t="str">
        <f t="shared" si="4"/>
        <v>金</v>
      </c>
      <c r="M25" s="15" t="str">
        <f t="shared" si="4"/>
        <v>土</v>
      </c>
      <c r="N25" s="15" t="str">
        <f t="shared" si="4"/>
        <v>日</v>
      </c>
      <c r="O25" s="15" t="str">
        <f t="shared" si="4"/>
        <v>月</v>
      </c>
      <c r="P25" s="15" t="str">
        <f t="shared" si="4"/>
        <v>火</v>
      </c>
      <c r="Q25" s="15" t="str">
        <f t="shared" si="4"/>
        <v>水</v>
      </c>
      <c r="R25" s="15" t="str">
        <f t="shared" si="4"/>
        <v>木</v>
      </c>
      <c r="S25" s="15" t="str">
        <f t="shared" si="4"/>
        <v>金</v>
      </c>
      <c r="T25" s="15" t="str">
        <f t="shared" si="4"/>
        <v>土</v>
      </c>
      <c r="U25" s="15" t="str">
        <f t="shared" si="4"/>
        <v>日</v>
      </c>
      <c r="V25" s="15" t="str">
        <f t="shared" si="4"/>
        <v>月</v>
      </c>
      <c r="W25" s="15" t="str">
        <f t="shared" si="4"/>
        <v>火</v>
      </c>
      <c r="X25" s="15" t="str">
        <f t="shared" si="4"/>
        <v>水</v>
      </c>
      <c r="Y25" s="15" t="str">
        <f t="shared" si="4"/>
        <v>木</v>
      </c>
      <c r="Z25" s="15" t="str">
        <f t="shared" si="4"/>
        <v>金</v>
      </c>
      <c r="AA25" s="15" t="str">
        <f t="shared" si="4"/>
        <v>土</v>
      </c>
      <c r="AB25" s="15" t="str">
        <f t="shared" si="4"/>
        <v>日</v>
      </c>
      <c r="AC25" s="15" t="str">
        <f t="shared" si="4"/>
        <v>月</v>
      </c>
      <c r="AD25" s="15" t="str">
        <f t="shared" si="4"/>
        <v>火</v>
      </c>
      <c r="AE25" s="15" t="str">
        <f t="shared" si="4"/>
        <v>水</v>
      </c>
      <c r="AF25" s="15" t="str">
        <f t="shared" si="4"/>
        <v>木</v>
      </c>
      <c r="AG25" s="15" t="str">
        <f t="shared" si="4"/>
        <v>金</v>
      </c>
      <c r="AH25" s="15" t="str">
        <f t="shared" si="4"/>
        <v>土</v>
      </c>
      <c r="AI25" s="15" t="str">
        <f t="shared" si="4"/>
        <v>日</v>
      </c>
      <c r="AJ25" s="15" t="str">
        <f t="shared" si="4"/>
        <v>月</v>
      </c>
      <c r="AK25" s="15"/>
      <c r="AL25" s="47" t="s">
        <v>10</v>
      </c>
      <c r="AM25" s="48"/>
      <c r="AN25" s="48"/>
      <c r="AO25" s="48"/>
      <c r="AP25" s="49">
        <f>COUNTIF(G26:AK26,"休")</f>
        <v>0</v>
      </c>
      <c r="AQ25" s="50"/>
      <c r="AR25" s="47" t="s">
        <v>10</v>
      </c>
      <c r="AS25" s="48"/>
      <c r="AT25" s="48"/>
      <c r="AU25" s="48"/>
      <c r="AV25" s="49">
        <f>COUNTIF(G27:AK27,"閉")+COUNTIF(G27:AK27,"天")</f>
        <v>0</v>
      </c>
      <c r="AW25" s="50"/>
    </row>
    <row r="26" spans="1:49" ht="20.25" customHeight="1" x14ac:dyDescent="0.15">
      <c r="A26" s="83"/>
      <c r="B26" s="84"/>
      <c r="C26" s="85"/>
      <c r="D26" s="67" t="s">
        <v>7</v>
      </c>
      <c r="E26" s="68"/>
      <c r="F26" s="69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47" t="s">
        <v>25</v>
      </c>
      <c r="AM26" s="48"/>
      <c r="AN26" s="48"/>
      <c r="AO26" s="48"/>
      <c r="AP26" s="51" t="e">
        <f>AP25/AP24</f>
        <v>#DIV/0!</v>
      </c>
      <c r="AQ26" s="52"/>
      <c r="AR26" s="47" t="s">
        <v>25</v>
      </c>
      <c r="AS26" s="48"/>
      <c r="AT26" s="48"/>
      <c r="AU26" s="48"/>
      <c r="AV26" s="51" t="e">
        <f>AV25/AV24</f>
        <v>#DIV/0!</v>
      </c>
      <c r="AW26" s="52"/>
    </row>
    <row r="27" spans="1:49" ht="20.25" customHeight="1" thickBot="1" x14ac:dyDescent="0.2">
      <c r="A27" s="86"/>
      <c r="B27" s="87"/>
      <c r="C27" s="88"/>
      <c r="D27" s="96" t="s">
        <v>8</v>
      </c>
      <c r="E27" s="97"/>
      <c r="F27" s="98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6"/>
      <c r="AL27" s="53" t="s">
        <v>43</v>
      </c>
      <c r="AM27" s="54"/>
      <c r="AN27" s="54"/>
      <c r="AO27" s="54"/>
      <c r="AP27" s="55">
        <f>COUNTIFS(G25:AK25,"土",G26:AK26,"工")+COUNTIFS(G25:AK25,"土",G26:AK26,"休")+COUNTIFS(G25:AK25,"日",G26:AK26,"工")+COUNTIFS(G25:AK25,"日",G26:AK26,"休")</f>
        <v>0</v>
      </c>
      <c r="AQ27" s="56"/>
      <c r="AR27" s="53" t="s">
        <v>43</v>
      </c>
      <c r="AS27" s="54"/>
      <c r="AT27" s="54"/>
      <c r="AU27" s="54"/>
      <c r="AV27" s="55">
        <f>COUNTIFS(G25:AK25,"土",G26:AK26,"工")+COUNTIFS(G25:AK25,"土",G26:AK26,"休")+COUNTIFS(G25:AK25,"日",G26:AK26,"工")+COUNTIFS(G25:AK25,"日",G26:AK26,"休")</f>
        <v>0</v>
      </c>
      <c r="AW27" s="56"/>
    </row>
    <row r="28" spans="1:49" ht="20.25" customHeight="1" x14ac:dyDescent="0.15">
      <c r="A28" s="80" t="s">
        <v>62</v>
      </c>
      <c r="B28" s="81"/>
      <c r="C28" s="82"/>
      <c r="D28" s="93" t="s">
        <v>9</v>
      </c>
      <c r="E28" s="94"/>
      <c r="F28" s="95"/>
      <c r="G28" s="12">
        <v>1</v>
      </c>
      <c r="H28" s="12">
        <v>2</v>
      </c>
      <c r="I28" s="12">
        <v>3</v>
      </c>
      <c r="J28" s="12">
        <v>4</v>
      </c>
      <c r="K28" s="12">
        <v>5</v>
      </c>
      <c r="L28" s="35">
        <v>6</v>
      </c>
      <c r="M28" s="35">
        <v>7</v>
      </c>
      <c r="N28" s="13">
        <v>8</v>
      </c>
      <c r="O28" s="13">
        <v>9</v>
      </c>
      <c r="P28" s="13">
        <v>10</v>
      </c>
      <c r="Q28" s="13">
        <v>11</v>
      </c>
      <c r="R28" s="13">
        <v>12</v>
      </c>
      <c r="S28" s="35">
        <v>13</v>
      </c>
      <c r="T28" s="35">
        <v>14</v>
      </c>
      <c r="U28" s="13">
        <v>15</v>
      </c>
      <c r="V28" s="13">
        <v>16</v>
      </c>
      <c r="W28" s="13">
        <v>17</v>
      </c>
      <c r="X28" s="13">
        <v>18</v>
      </c>
      <c r="Y28" s="13">
        <v>19</v>
      </c>
      <c r="Z28" s="35">
        <v>20</v>
      </c>
      <c r="AA28" s="35">
        <v>21</v>
      </c>
      <c r="AB28" s="13">
        <v>22</v>
      </c>
      <c r="AC28" s="13">
        <v>23</v>
      </c>
      <c r="AD28" s="13">
        <v>24</v>
      </c>
      <c r="AE28" s="13">
        <v>25</v>
      </c>
      <c r="AF28" s="13">
        <v>26</v>
      </c>
      <c r="AG28" s="35">
        <v>27</v>
      </c>
      <c r="AH28" s="35">
        <v>28</v>
      </c>
      <c r="AI28" s="35">
        <v>29</v>
      </c>
      <c r="AJ28" s="12">
        <v>30</v>
      </c>
      <c r="AK28" s="14">
        <v>31</v>
      </c>
      <c r="AL28" s="60" t="s">
        <v>16</v>
      </c>
      <c r="AM28" s="61"/>
      <c r="AN28" s="61"/>
      <c r="AO28" s="61"/>
      <c r="AP28" s="62">
        <f>COUNTIF(G30:AK30,"工")+COUNTIF(G30:AK30,"休")</f>
        <v>0</v>
      </c>
      <c r="AQ28" s="63"/>
      <c r="AR28" s="60" t="s">
        <v>16</v>
      </c>
      <c r="AS28" s="61"/>
      <c r="AT28" s="61"/>
      <c r="AU28" s="61"/>
      <c r="AV28" s="62">
        <f>COUNTIF(G30:AK30,"工")+COUNTIF(G30:AK30,"休")</f>
        <v>0</v>
      </c>
      <c r="AW28" s="63"/>
    </row>
    <row r="29" spans="1:49" ht="20.25" customHeight="1" x14ac:dyDescent="0.15">
      <c r="A29" s="83"/>
      <c r="B29" s="84"/>
      <c r="C29" s="85"/>
      <c r="D29" s="67" t="s">
        <v>6</v>
      </c>
      <c r="E29" s="68"/>
      <c r="F29" s="69"/>
      <c r="G29" s="15" t="s">
        <v>0</v>
      </c>
      <c r="H29" s="15" t="str">
        <f t="shared" ref="H29:AK29" si="5">IF(G29="月","火",IF(G29="火","水",IF(G29="水","木",IF(G29="木","金",IF(G29="金","土",IF(G29="土","日",IF(G29="日","月","")))))))</f>
        <v>水</v>
      </c>
      <c r="I29" s="15" t="str">
        <f t="shared" si="5"/>
        <v>木</v>
      </c>
      <c r="J29" s="15" t="str">
        <f t="shared" si="5"/>
        <v>金</v>
      </c>
      <c r="K29" s="15" t="str">
        <f t="shared" si="5"/>
        <v>土</v>
      </c>
      <c r="L29" s="15" t="str">
        <f t="shared" si="5"/>
        <v>日</v>
      </c>
      <c r="M29" s="15" t="str">
        <f t="shared" si="5"/>
        <v>月</v>
      </c>
      <c r="N29" s="15" t="str">
        <f t="shared" si="5"/>
        <v>火</v>
      </c>
      <c r="O29" s="15" t="str">
        <f t="shared" si="5"/>
        <v>水</v>
      </c>
      <c r="P29" s="15" t="str">
        <f t="shared" si="5"/>
        <v>木</v>
      </c>
      <c r="Q29" s="15" t="str">
        <f t="shared" si="5"/>
        <v>金</v>
      </c>
      <c r="R29" s="15" t="str">
        <f t="shared" si="5"/>
        <v>土</v>
      </c>
      <c r="S29" s="15" t="str">
        <f t="shared" si="5"/>
        <v>日</v>
      </c>
      <c r="T29" s="15" t="str">
        <f t="shared" si="5"/>
        <v>月</v>
      </c>
      <c r="U29" s="15" t="str">
        <f t="shared" si="5"/>
        <v>火</v>
      </c>
      <c r="V29" s="15" t="str">
        <f t="shared" si="5"/>
        <v>水</v>
      </c>
      <c r="W29" s="15" t="str">
        <f t="shared" si="5"/>
        <v>木</v>
      </c>
      <c r="X29" s="15" t="str">
        <f t="shared" si="5"/>
        <v>金</v>
      </c>
      <c r="Y29" s="15" t="str">
        <f t="shared" si="5"/>
        <v>土</v>
      </c>
      <c r="Z29" s="15" t="str">
        <f t="shared" si="5"/>
        <v>日</v>
      </c>
      <c r="AA29" s="15" t="str">
        <f t="shared" si="5"/>
        <v>月</v>
      </c>
      <c r="AB29" s="15" t="str">
        <f t="shared" si="5"/>
        <v>火</v>
      </c>
      <c r="AC29" s="15" t="str">
        <f t="shared" si="5"/>
        <v>水</v>
      </c>
      <c r="AD29" s="15" t="str">
        <f t="shared" si="5"/>
        <v>木</v>
      </c>
      <c r="AE29" s="15" t="str">
        <f t="shared" si="5"/>
        <v>金</v>
      </c>
      <c r="AF29" s="15" t="str">
        <f t="shared" si="5"/>
        <v>土</v>
      </c>
      <c r="AG29" s="15" t="str">
        <f t="shared" si="5"/>
        <v>日</v>
      </c>
      <c r="AH29" s="15" t="str">
        <f t="shared" si="5"/>
        <v>月</v>
      </c>
      <c r="AI29" s="15" t="str">
        <f t="shared" si="5"/>
        <v>火</v>
      </c>
      <c r="AJ29" s="15" t="str">
        <f t="shared" si="5"/>
        <v>水</v>
      </c>
      <c r="AK29" s="15" t="str">
        <f t="shared" si="5"/>
        <v>木</v>
      </c>
      <c r="AL29" s="47" t="s">
        <v>10</v>
      </c>
      <c r="AM29" s="48"/>
      <c r="AN29" s="48"/>
      <c r="AO29" s="48"/>
      <c r="AP29" s="49">
        <f>COUNTIF(G30:AK30,"休")</f>
        <v>0</v>
      </c>
      <c r="AQ29" s="50"/>
      <c r="AR29" s="47" t="s">
        <v>10</v>
      </c>
      <c r="AS29" s="48"/>
      <c r="AT29" s="48"/>
      <c r="AU29" s="48"/>
      <c r="AV29" s="49">
        <f>COUNTIF(G31:AK31,"閉")+COUNTIF(G31:AK31,"天")</f>
        <v>0</v>
      </c>
      <c r="AW29" s="50"/>
    </row>
    <row r="30" spans="1:49" ht="20.25" customHeight="1" x14ac:dyDescent="0.15">
      <c r="A30" s="83"/>
      <c r="B30" s="84"/>
      <c r="C30" s="85"/>
      <c r="D30" s="67" t="s">
        <v>7</v>
      </c>
      <c r="E30" s="68"/>
      <c r="F30" s="69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47" t="s">
        <v>25</v>
      </c>
      <c r="AM30" s="48"/>
      <c r="AN30" s="48"/>
      <c r="AO30" s="48"/>
      <c r="AP30" s="51" t="e">
        <f>AP29/AP28</f>
        <v>#DIV/0!</v>
      </c>
      <c r="AQ30" s="52"/>
      <c r="AR30" s="47" t="s">
        <v>25</v>
      </c>
      <c r="AS30" s="48"/>
      <c r="AT30" s="48"/>
      <c r="AU30" s="48"/>
      <c r="AV30" s="51" t="e">
        <f>AV29/AV28</f>
        <v>#DIV/0!</v>
      </c>
      <c r="AW30" s="52"/>
    </row>
    <row r="31" spans="1:49" ht="20.25" customHeight="1" thickBot="1" x14ac:dyDescent="0.2">
      <c r="A31" s="86"/>
      <c r="B31" s="87"/>
      <c r="C31" s="88"/>
      <c r="D31" s="96" t="s">
        <v>8</v>
      </c>
      <c r="E31" s="97"/>
      <c r="F31" s="98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6"/>
      <c r="AL31" s="53" t="s">
        <v>43</v>
      </c>
      <c r="AM31" s="54"/>
      <c r="AN31" s="54"/>
      <c r="AO31" s="54"/>
      <c r="AP31" s="55">
        <f>COUNTIFS(G29:AK29,"土",G30:AK30,"工")+COUNTIFS(G29:AK29,"土",G30:AK30,"休")+COUNTIFS(G29:AK29,"日",G30:AK30,"工")+COUNTIFS(G29:AK29,"日",G30:AK30,"休")</f>
        <v>0</v>
      </c>
      <c r="AQ31" s="56"/>
      <c r="AR31" s="53" t="s">
        <v>43</v>
      </c>
      <c r="AS31" s="54"/>
      <c r="AT31" s="54"/>
      <c r="AU31" s="54"/>
      <c r="AV31" s="55">
        <f>COUNTIFS(G29:AK29,"土",G30:AK30,"工")+COUNTIFS(G29:AK29,"土",G30:AK30,"休")+COUNTIFS(G29:AK29,"日",G30:AK30,"工")+COUNTIFS(G29:AK29,"日",G30:AK30,"休")</f>
        <v>0</v>
      </c>
      <c r="AW31" s="56"/>
    </row>
    <row r="32" spans="1:49" ht="20.25" customHeight="1" x14ac:dyDescent="0.15">
      <c r="A32" s="80" t="s">
        <v>62</v>
      </c>
      <c r="B32" s="81"/>
      <c r="C32" s="82"/>
      <c r="D32" s="93" t="s">
        <v>9</v>
      </c>
      <c r="E32" s="94"/>
      <c r="F32" s="95"/>
      <c r="G32" s="12">
        <v>1</v>
      </c>
      <c r="H32" s="12">
        <v>2</v>
      </c>
      <c r="I32" s="12">
        <v>3</v>
      </c>
      <c r="J32" s="12">
        <v>4</v>
      </c>
      <c r="K32" s="12">
        <v>5</v>
      </c>
      <c r="L32" s="35">
        <v>6</v>
      </c>
      <c r="M32" s="35">
        <v>7</v>
      </c>
      <c r="N32" s="13">
        <v>8</v>
      </c>
      <c r="O32" s="13">
        <v>9</v>
      </c>
      <c r="P32" s="13">
        <v>10</v>
      </c>
      <c r="Q32" s="13">
        <v>11</v>
      </c>
      <c r="R32" s="13">
        <v>12</v>
      </c>
      <c r="S32" s="35">
        <v>13</v>
      </c>
      <c r="T32" s="35">
        <v>14</v>
      </c>
      <c r="U32" s="13">
        <v>15</v>
      </c>
      <c r="V32" s="13">
        <v>16</v>
      </c>
      <c r="W32" s="13">
        <v>17</v>
      </c>
      <c r="X32" s="13">
        <v>18</v>
      </c>
      <c r="Y32" s="13">
        <v>19</v>
      </c>
      <c r="Z32" s="35">
        <v>20</v>
      </c>
      <c r="AA32" s="35">
        <v>21</v>
      </c>
      <c r="AB32" s="13">
        <v>22</v>
      </c>
      <c r="AC32" s="13">
        <v>23</v>
      </c>
      <c r="AD32" s="13">
        <v>24</v>
      </c>
      <c r="AE32" s="13">
        <v>25</v>
      </c>
      <c r="AF32" s="13">
        <v>26</v>
      </c>
      <c r="AG32" s="35">
        <v>27</v>
      </c>
      <c r="AH32" s="35">
        <v>28</v>
      </c>
      <c r="AI32" s="35">
        <v>29</v>
      </c>
      <c r="AJ32" s="12">
        <v>30</v>
      </c>
      <c r="AK32" s="14"/>
      <c r="AL32" s="60" t="s">
        <v>16</v>
      </c>
      <c r="AM32" s="61"/>
      <c r="AN32" s="61"/>
      <c r="AO32" s="61"/>
      <c r="AP32" s="62">
        <f>COUNTIF(G34:AK34,"工")+COUNTIF(G34:AK34,"休")</f>
        <v>0</v>
      </c>
      <c r="AQ32" s="63"/>
      <c r="AR32" s="60" t="s">
        <v>16</v>
      </c>
      <c r="AS32" s="61"/>
      <c r="AT32" s="61"/>
      <c r="AU32" s="61"/>
      <c r="AV32" s="62">
        <f>COUNTIF(G34:AK34,"工")+COUNTIF(G34:AK34,"休")</f>
        <v>0</v>
      </c>
      <c r="AW32" s="63"/>
    </row>
    <row r="33" spans="1:49" ht="20.25" customHeight="1" x14ac:dyDescent="0.15">
      <c r="A33" s="83"/>
      <c r="B33" s="84"/>
      <c r="C33" s="85"/>
      <c r="D33" s="67" t="s">
        <v>6</v>
      </c>
      <c r="E33" s="68"/>
      <c r="F33" s="69"/>
      <c r="G33" s="15" t="s">
        <v>2</v>
      </c>
      <c r="H33" s="15" t="str">
        <f t="shared" ref="H33:AJ33" si="6">IF(G33="月","火",IF(G33="火","水",IF(G33="水","木",IF(G33="木","金",IF(G33="金","土",IF(G33="土","日",IF(G33="日","月","")))))))</f>
        <v>土</v>
      </c>
      <c r="I33" s="15" t="str">
        <f t="shared" si="6"/>
        <v>日</v>
      </c>
      <c r="J33" s="15" t="str">
        <f t="shared" si="6"/>
        <v>月</v>
      </c>
      <c r="K33" s="15" t="str">
        <f t="shared" si="6"/>
        <v>火</v>
      </c>
      <c r="L33" s="15" t="str">
        <f t="shared" si="6"/>
        <v>水</v>
      </c>
      <c r="M33" s="15" t="str">
        <f t="shared" si="6"/>
        <v>木</v>
      </c>
      <c r="N33" s="15" t="str">
        <f t="shared" si="6"/>
        <v>金</v>
      </c>
      <c r="O33" s="15" t="str">
        <f t="shared" si="6"/>
        <v>土</v>
      </c>
      <c r="P33" s="15" t="str">
        <f t="shared" si="6"/>
        <v>日</v>
      </c>
      <c r="Q33" s="15" t="str">
        <f t="shared" si="6"/>
        <v>月</v>
      </c>
      <c r="R33" s="15" t="str">
        <f t="shared" si="6"/>
        <v>火</v>
      </c>
      <c r="S33" s="15" t="str">
        <f t="shared" si="6"/>
        <v>水</v>
      </c>
      <c r="T33" s="15" t="str">
        <f t="shared" si="6"/>
        <v>木</v>
      </c>
      <c r="U33" s="15" t="str">
        <f t="shared" si="6"/>
        <v>金</v>
      </c>
      <c r="V33" s="15" t="str">
        <f t="shared" si="6"/>
        <v>土</v>
      </c>
      <c r="W33" s="15" t="str">
        <f t="shared" si="6"/>
        <v>日</v>
      </c>
      <c r="X33" s="15" t="str">
        <f t="shared" si="6"/>
        <v>月</v>
      </c>
      <c r="Y33" s="15" t="str">
        <f t="shared" si="6"/>
        <v>火</v>
      </c>
      <c r="Z33" s="15" t="str">
        <f t="shared" si="6"/>
        <v>水</v>
      </c>
      <c r="AA33" s="15" t="str">
        <f t="shared" si="6"/>
        <v>木</v>
      </c>
      <c r="AB33" s="15" t="str">
        <f t="shared" si="6"/>
        <v>金</v>
      </c>
      <c r="AC33" s="15" t="str">
        <f t="shared" si="6"/>
        <v>土</v>
      </c>
      <c r="AD33" s="15" t="str">
        <f t="shared" si="6"/>
        <v>日</v>
      </c>
      <c r="AE33" s="15" t="str">
        <f t="shared" si="6"/>
        <v>月</v>
      </c>
      <c r="AF33" s="15" t="str">
        <f t="shared" si="6"/>
        <v>火</v>
      </c>
      <c r="AG33" s="15" t="str">
        <f t="shared" si="6"/>
        <v>水</v>
      </c>
      <c r="AH33" s="15" t="str">
        <f t="shared" si="6"/>
        <v>木</v>
      </c>
      <c r="AI33" s="15" t="str">
        <f t="shared" si="6"/>
        <v>金</v>
      </c>
      <c r="AJ33" s="15" t="str">
        <f t="shared" si="6"/>
        <v>土</v>
      </c>
      <c r="AK33" s="15"/>
      <c r="AL33" s="47" t="s">
        <v>10</v>
      </c>
      <c r="AM33" s="48"/>
      <c r="AN33" s="48"/>
      <c r="AO33" s="48"/>
      <c r="AP33" s="49">
        <f>COUNTIF(G34:AK34,"休")</f>
        <v>0</v>
      </c>
      <c r="AQ33" s="50"/>
      <c r="AR33" s="47" t="s">
        <v>10</v>
      </c>
      <c r="AS33" s="48"/>
      <c r="AT33" s="48"/>
      <c r="AU33" s="48"/>
      <c r="AV33" s="49">
        <f>COUNTIF(G35:AK35,"閉")+COUNTIF(G35:AK35,"天")</f>
        <v>0</v>
      </c>
      <c r="AW33" s="50"/>
    </row>
    <row r="34" spans="1:49" ht="20.25" customHeight="1" x14ac:dyDescent="0.15">
      <c r="A34" s="83"/>
      <c r="B34" s="84"/>
      <c r="C34" s="85"/>
      <c r="D34" s="67" t="s">
        <v>7</v>
      </c>
      <c r="E34" s="68"/>
      <c r="F34" s="69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47" t="s">
        <v>25</v>
      </c>
      <c r="AM34" s="48"/>
      <c r="AN34" s="48"/>
      <c r="AO34" s="48"/>
      <c r="AP34" s="51" t="e">
        <f>AP33/AP32</f>
        <v>#DIV/0!</v>
      </c>
      <c r="AQ34" s="52"/>
      <c r="AR34" s="47" t="s">
        <v>25</v>
      </c>
      <c r="AS34" s="48"/>
      <c r="AT34" s="48"/>
      <c r="AU34" s="48"/>
      <c r="AV34" s="51" t="e">
        <f>AV33/AV32</f>
        <v>#DIV/0!</v>
      </c>
      <c r="AW34" s="52"/>
    </row>
    <row r="35" spans="1:49" ht="20.25" customHeight="1" thickBot="1" x14ac:dyDescent="0.2">
      <c r="A35" s="86"/>
      <c r="B35" s="87"/>
      <c r="C35" s="88"/>
      <c r="D35" s="96" t="s">
        <v>8</v>
      </c>
      <c r="E35" s="97"/>
      <c r="F35" s="98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6"/>
      <c r="AL35" s="53" t="s">
        <v>43</v>
      </c>
      <c r="AM35" s="54"/>
      <c r="AN35" s="54"/>
      <c r="AO35" s="54"/>
      <c r="AP35" s="55">
        <f>COUNTIFS(G33:AK33,"土",G34:AK34,"工")+COUNTIFS(G33:AK33,"土",G34:AK34,"休")+COUNTIFS(G33:AK33,"日",G34:AK34,"工")+COUNTIFS(G33:AK33,"日",G34:AK34,"休")</f>
        <v>0</v>
      </c>
      <c r="AQ35" s="56"/>
      <c r="AR35" s="53" t="s">
        <v>43</v>
      </c>
      <c r="AS35" s="54"/>
      <c r="AT35" s="54"/>
      <c r="AU35" s="54"/>
      <c r="AV35" s="55">
        <f>COUNTIFS(G33:AK33,"土",G34:AK34,"工")+COUNTIFS(G33:AK33,"土",G34:AK34,"休")+COUNTIFS(G33:AK33,"日",G34:AK34,"工")+COUNTIFS(G33:AK33,"日",G34:AK34,"休")</f>
        <v>0</v>
      </c>
      <c r="AW35" s="56"/>
    </row>
    <row r="36" spans="1:49" ht="20.25" customHeight="1" x14ac:dyDescent="0.15">
      <c r="A36" s="80" t="s">
        <v>62</v>
      </c>
      <c r="B36" s="81"/>
      <c r="C36" s="82"/>
      <c r="D36" s="93" t="s">
        <v>9</v>
      </c>
      <c r="E36" s="94"/>
      <c r="F36" s="95"/>
      <c r="G36" s="12">
        <v>1</v>
      </c>
      <c r="H36" s="12">
        <v>2</v>
      </c>
      <c r="I36" s="12">
        <v>3</v>
      </c>
      <c r="J36" s="12">
        <v>4</v>
      </c>
      <c r="K36" s="12">
        <v>5</v>
      </c>
      <c r="L36" s="35">
        <v>6</v>
      </c>
      <c r="M36" s="35">
        <v>7</v>
      </c>
      <c r="N36" s="13">
        <v>8</v>
      </c>
      <c r="O36" s="13">
        <v>9</v>
      </c>
      <c r="P36" s="13">
        <v>10</v>
      </c>
      <c r="Q36" s="13">
        <v>11</v>
      </c>
      <c r="R36" s="13">
        <v>12</v>
      </c>
      <c r="S36" s="35">
        <v>13</v>
      </c>
      <c r="T36" s="35">
        <v>14</v>
      </c>
      <c r="U36" s="13">
        <v>15</v>
      </c>
      <c r="V36" s="13">
        <v>16</v>
      </c>
      <c r="W36" s="13">
        <v>17</v>
      </c>
      <c r="X36" s="13">
        <v>18</v>
      </c>
      <c r="Y36" s="13">
        <v>19</v>
      </c>
      <c r="Z36" s="35">
        <v>20</v>
      </c>
      <c r="AA36" s="35">
        <v>21</v>
      </c>
      <c r="AB36" s="13">
        <v>22</v>
      </c>
      <c r="AC36" s="13">
        <v>23</v>
      </c>
      <c r="AD36" s="13">
        <v>24</v>
      </c>
      <c r="AE36" s="13">
        <v>25</v>
      </c>
      <c r="AF36" s="13">
        <v>26</v>
      </c>
      <c r="AG36" s="35">
        <v>27</v>
      </c>
      <c r="AH36" s="35">
        <v>28</v>
      </c>
      <c r="AI36" s="35">
        <v>29</v>
      </c>
      <c r="AJ36" s="12">
        <v>30</v>
      </c>
      <c r="AK36" s="14">
        <v>31</v>
      </c>
      <c r="AL36" s="60" t="s">
        <v>16</v>
      </c>
      <c r="AM36" s="61"/>
      <c r="AN36" s="61"/>
      <c r="AO36" s="61"/>
      <c r="AP36" s="62">
        <f>COUNTIF(G38:AK38,"工")+COUNTIF(G38:AK38,"休")</f>
        <v>0</v>
      </c>
      <c r="AQ36" s="63"/>
      <c r="AR36" s="60" t="s">
        <v>16</v>
      </c>
      <c r="AS36" s="61"/>
      <c r="AT36" s="61"/>
      <c r="AU36" s="61"/>
      <c r="AV36" s="62">
        <f>COUNTIF(G38:AK38,"工")+COUNTIF(G38:AK38,"休")</f>
        <v>0</v>
      </c>
      <c r="AW36" s="63"/>
    </row>
    <row r="37" spans="1:49" ht="20.25" customHeight="1" x14ac:dyDescent="0.15">
      <c r="A37" s="83"/>
      <c r="B37" s="84"/>
      <c r="C37" s="85"/>
      <c r="D37" s="67" t="s">
        <v>6</v>
      </c>
      <c r="E37" s="68"/>
      <c r="F37" s="69"/>
      <c r="G37" s="15" t="s">
        <v>4</v>
      </c>
      <c r="H37" s="15" t="str">
        <f t="shared" ref="H37:AK37" si="7">IF(G37="月","火",IF(G37="火","水",IF(G37="水","木",IF(G37="木","金",IF(G37="金","土",IF(G37="土","日",IF(G37="日","月","")))))))</f>
        <v>月</v>
      </c>
      <c r="I37" s="15" t="str">
        <f t="shared" si="7"/>
        <v>火</v>
      </c>
      <c r="J37" s="15" t="str">
        <f t="shared" si="7"/>
        <v>水</v>
      </c>
      <c r="K37" s="15" t="str">
        <f t="shared" si="7"/>
        <v>木</v>
      </c>
      <c r="L37" s="15" t="str">
        <f t="shared" si="7"/>
        <v>金</v>
      </c>
      <c r="M37" s="15" t="str">
        <f t="shared" si="7"/>
        <v>土</v>
      </c>
      <c r="N37" s="15" t="str">
        <f t="shared" si="7"/>
        <v>日</v>
      </c>
      <c r="O37" s="15" t="str">
        <f t="shared" si="7"/>
        <v>月</v>
      </c>
      <c r="P37" s="15" t="str">
        <f t="shared" si="7"/>
        <v>火</v>
      </c>
      <c r="Q37" s="15" t="str">
        <f t="shared" si="7"/>
        <v>水</v>
      </c>
      <c r="R37" s="15" t="str">
        <f t="shared" si="7"/>
        <v>木</v>
      </c>
      <c r="S37" s="15" t="str">
        <f t="shared" si="7"/>
        <v>金</v>
      </c>
      <c r="T37" s="15" t="str">
        <f t="shared" si="7"/>
        <v>土</v>
      </c>
      <c r="U37" s="15" t="str">
        <f t="shared" si="7"/>
        <v>日</v>
      </c>
      <c r="V37" s="15" t="str">
        <f t="shared" si="7"/>
        <v>月</v>
      </c>
      <c r="W37" s="15" t="str">
        <f t="shared" si="7"/>
        <v>火</v>
      </c>
      <c r="X37" s="15" t="str">
        <f t="shared" si="7"/>
        <v>水</v>
      </c>
      <c r="Y37" s="15" t="str">
        <f t="shared" si="7"/>
        <v>木</v>
      </c>
      <c r="Z37" s="15" t="str">
        <f t="shared" si="7"/>
        <v>金</v>
      </c>
      <c r="AA37" s="15" t="str">
        <f t="shared" si="7"/>
        <v>土</v>
      </c>
      <c r="AB37" s="15" t="str">
        <f t="shared" si="7"/>
        <v>日</v>
      </c>
      <c r="AC37" s="15" t="str">
        <f t="shared" si="7"/>
        <v>月</v>
      </c>
      <c r="AD37" s="15" t="str">
        <f t="shared" si="7"/>
        <v>火</v>
      </c>
      <c r="AE37" s="15" t="str">
        <f t="shared" si="7"/>
        <v>水</v>
      </c>
      <c r="AF37" s="15" t="str">
        <f t="shared" si="7"/>
        <v>木</v>
      </c>
      <c r="AG37" s="15" t="str">
        <f t="shared" si="7"/>
        <v>金</v>
      </c>
      <c r="AH37" s="15" t="str">
        <f t="shared" si="7"/>
        <v>土</v>
      </c>
      <c r="AI37" s="15" t="str">
        <f t="shared" si="7"/>
        <v>日</v>
      </c>
      <c r="AJ37" s="15" t="str">
        <f t="shared" si="7"/>
        <v>月</v>
      </c>
      <c r="AK37" s="15" t="str">
        <f t="shared" si="7"/>
        <v>火</v>
      </c>
      <c r="AL37" s="47" t="s">
        <v>10</v>
      </c>
      <c r="AM37" s="48"/>
      <c r="AN37" s="48"/>
      <c r="AO37" s="48"/>
      <c r="AP37" s="49">
        <f>COUNTIF(G38:AK38,"休")</f>
        <v>0</v>
      </c>
      <c r="AQ37" s="50"/>
      <c r="AR37" s="47" t="s">
        <v>10</v>
      </c>
      <c r="AS37" s="48"/>
      <c r="AT37" s="48"/>
      <c r="AU37" s="48"/>
      <c r="AV37" s="49">
        <f>COUNTIF(G39:AK39,"閉")+COUNTIF(G39:AK39,"天")</f>
        <v>0</v>
      </c>
      <c r="AW37" s="50"/>
    </row>
    <row r="38" spans="1:49" ht="20.25" customHeight="1" x14ac:dyDescent="0.15">
      <c r="A38" s="83"/>
      <c r="B38" s="84"/>
      <c r="C38" s="85"/>
      <c r="D38" s="67" t="s">
        <v>7</v>
      </c>
      <c r="E38" s="68"/>
      <c r="F38" s="69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47" t="s">
        <v>25</v>
      </c>
      <c r="AM38" s="48"/>
      <c r="AN38" s="48"/>
      <c r="AO38" s="48"/>
      <c r="AP38" s="51" t="e">
        <f>AP37/AP36</f>
        <v>#DIV/0!</v>
      </c>
      <c r="AQ38" s="52"/>
      <c r="AR38" s="47" t="s">
        <v>25</v>
      </c>
      <c r="AS38" s="48"/>
      <c r="AT38" s="48"/>
      <c r="AU38" s="48"/>
      <c r="AV38" s="51" t="e">
        <f>AV37/AV36</f>
        <v>#DIV/0!</v>
      </c>
      <c r="AW38" s="52"/>
    </row>
    <row r="39" spans="1:49" ht="20.25" customHeight="1" thickBot="1" x14ac:dyDescent="0.2">
      <c r="A39" s="86"/>
      <c r="B39" s="87"/>
      <c r="C39" s="88"/>
      <c r="D39" s="67" t="s">
        <v>8</v>
      </c>
      <c r="E39" s="68"/>
      <c r="F39" s="69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6"/>
      <c r="AL39" s="53" t="s">
        <v>43</v>
      </c>
      <c r="AM39" s="54"/>
      <c r="AN39" s="54"/>
      <c r="AO39" s="54"/>
      <c r="AP39" s="55">
        <f>COUNTIFS(G37:AK37,"土",G38:AK38,"工")+COUNTIFS(G37:AK37,"土",G38:AK38,"休")+COUNTIFS(G37:AK37,"日",G38:AK38,"工")+COUNTIFS(G37:AK37,"日",G38:AK38,"休")</f>
        <v>0</v>
      </c>
      <c r="AQ39" s="56"/>
      <c r="AR39" s="53" t="s">
        <v>43</v>
      </c>
      <c r="AS39" s="54"/>
      <c r="AT39" s="54"/>
      <c r="AU39" s="54"/>
      <c r="AV39" s="55">
        <f>COUNTIFS(G37:AK37,"土",G38:AK38,"工")+COUNTIFS(G37:AK37,"土",G38:AK38,"休")+COUNTIFS(G37:AK37,"日",G38:AK38,"工")+COUNTIFS(G37:AK37,"日",G38:AK38,"休")</f>
        <v>0</v>
      </c>
      <c r="AW39" s="56"/>
    </row>
    <row r="40" spans="1:49" ht="20.25" customHeight="1" x14ac:dyDescent="0.15">
      <c r="A40" s="80" t="s">
        <v>62</v>
      </c>
      <c r="B40" s="81"/>
      <c r="C40" s="82"/>
      <c r="D40" s="93" t="s">
        <v>9</v>
      </c>
      <c r="E40" s="94"/>
      <c r="F40" s="95"/>
      <c r="G40" s="12">
        <v>1</v>
      </c>
      <c r="H40" s="12">
        <v>2</v>
      </c>
      <c r="I40" s="12">
        <v>3</v>
      </c>
      <c r="J40" s="12">
        <v>4</v>
      </c>
      <c r="K40" s="12">
        <v>5</v>
      </c>
      <c r="L40" s="35">
        <v>6</v>
      </c>
      <c r="M40" s="35">
        <v>7</v>
      </c>
      <c r="N40" s="13">
        <v>8</v>
      </c>
      <c r="O40" s="13">
        <v>9</v>
      </c>
      <c r="P40" s="13">
        <v>10</v>
      </c>
      <c r="Q40" s="13">
        <v>11</v>
      </c>
      <c r="R40" s="13">
        <v>12</v>
      </c>
      <c r="S40" s="35">
        <v>13</v>
      </c>
      <c r="T40" s="35">
        <v>14</v>
      </c>
      <c r="U40" s="13">
        <v>15</v>
      </c>
      <c r="V40" s="13">
        <v>16</v>
      </c>
      <c r="W40" s="13">
        <v>17</v>
      </c>
      <c r="X40" s="13">
        <v>18</v>
      </c>
      <c r="Y40" s="13">
        <v>19</v>
      </c>
      <c r="Z40" s="35">
        <v>20</v>
      </c>
      <c r="AA40" s="35">
        <v>21</v>
      </c>
      <c r="AB40" s="13">
        <v>22</v>
      </c>
      <c r="AC40" s="13">
        <v>23</v>
      </c>
      <c r="AD40" s="13">
        <v>24</v>
      </c>
      <c r="AE40" s="13">
        <v>25</v>
      </c>
      <c r="AF40" s="13">
        <v>26</v>
      </c>
      <c r="AG40" s="35">
        <v>27</v>
      </c>
      <c r="AH40" s="35">
        <v>28</v>
      </c>
      <c r="AI40" s="35">
        <v>29</v>
      </c>
      <c r="AJ40" s="12">
        <v>30</v>
      </c>
      <c r="AK40" s="14">
        <v>31</v>
      </c>
      <c r="AL40" s="60" t="s">
        <v>16</v>
      </c>
      <c r="AM40" s="61"/>
      <c r="AN40" s="61"/>
      <c r="AO40" s="61"/>
      <c r="AP40" s="62">
        <f>COUNTIF(G42:AK42,"工")+COUNTIF(G42:AK42,"休")</f>
        <v>0</v>
      </c>
      <c r="AQ40" s="63"/>
      <c r="AR40" s="60" t="s">
        <v>16</v>
      </c>
      <c r="AS40" s="61"/>
      <c r="AT40" s="61"/>
      <c r="AU40" s="61"/>
      <c r="AV40" s="62">
        <f>COUNTIF(G42:AK42,"工")+COUNTIF(G42:AK42,"休")</f>
        <v>0</v>
      </c>
      <c r="AW40" s="63"/>
    </row>
    <row r="41" spans="1:49" ht="20.25" customHeight="1" x14ac:dyDescent="0.15">
      <c r="A41" s="83"/>
      <c r="B41" s="84"/>
      <c r="C41" s="85"/>
      <c r="D41" s="67" t="s">
        <v>6</v>
      </c>
      <c r="E41" s="68"/>
      <c r="F41" s="69"/>
      <c r="G41" s="15" t="s">
        <v>1</v>
      </c>
      <c r="H41" s="15" t="str">
        <f t="shared" ref="H41:AK41" si="8">IF(G41="月","火",IF(G41="火","水",IF(G41="水","木",IF(G41="木","金",IF(G41="金","土",IF(G41="土","日",IF(G41="日","月","")))))))</f>
        <v>木</v>
      </c>
      <c r="I41" s="15" t="str">
        <f t="shared" si="8"/>
        <v>金</v>
      </c>
      <c r="J41" s="15" t="str">
        <f t="shared" si="8"/>
        <v>土</v>
      </c>
      <c r="K41" s="15" t="str">
        <f t="shared" si="8"/>
        <v>日</v>
      </c>
      <c r="L41" s="15" t="str">
        <f t="shared" si="8"/>
        <v>月</v>
      </c>
      <c r="M41" s="15" t="str">
        <f t="shared" si="8"/>
        <v>火</v>
      </c>
      <c r="N41" s="15" t="str">
        <f t="shared" si="8"/>
        <v>水</v>
      </c>
      <c r="O41" s="15" t="str">
        <f t="shared" si="8"/>
        <v>木</v>
      </c>
      <c r="P41" s="15" t="str">
        <f t="shared" si="8"/>
        <v>金</v>
      </c>
      <c r="Q41" s="15" t="str">
        <f t="shared" si="8"/>
        <v>土</v>
      </c>
      <c r="R41" s="15" t="str">
        <f t="shared" si="8"/>
        <v>日</v>
      </c>
      <c r="S41" s="15" t="str">
        <f t="shared" si="8"/>
        <v>月</v>
      </c>
      <c r="T41" s="15" t="str">
        <f t="shared" si="8"/>
        <v>火</v>
      </c>
      <c r="U41" s="15" t="str">
        <f t="shared" si="8"/>
        <v>水</v>
      </c>
      <c r="V41" s="15" t="str">
        <f t="shared" si="8"/>
        <v>木</v>
      </c>
      <c r="W41" s="15" t="str">
        <f t="shared" si="8"/>
        <v>金</v>
      </c>
      <c r="X41" s="15" t="str">
        <f t="shared" si="8"/>
        <v>土</v>
      </c>
      <c r="Y41" s="15" t="str">
        <f t="shared" si="8"/>
        <v>日</v>
      </c>
      <c r="Z41" s="15" t="str">
        <f t="shared" si="8"/>
        <v>月</v>
      </c>
      <c r="AA41" s="15" t="str">
        <f t="shared" si="8"/>
        <v>火</v>
      </c>
      <c r="AB41" s="15" t="str">
        <f t="shared" si="8"/>
        <v>水</v>
      </c>
      <c r="AC41" s="15" t="str">
        <f t="shared" si="8"/>
        <v>木</v>
      </c>
      <c r="AD41" s="15" t="str">
        <f t="shared" si="8"/>
        <v>金</v>
      </c>
      <c r="AE41" s="15" t="str">
        <f t="shared" si="8"/>
        <v>土</v>
      </c>
      <c r="AF41" s="15" t="str">
        <f t="shared" si="8"/>
        <v>日</v>
      </c>
      <c r="AG41" s="15" t="str">
        <f t="shared" si="8"/>
        <v>月</v>
      </c>
      <c r="AH41" s="15" t="str">
        <f t="shared" si="8"/>
        <v>火</v>
      </c>
      <c r="AI41" s="15" t="str">
        <f t="shared" si="8"/>
        <v>水</v>
      </c>
      <c r="AJ41" s="15" t="str">
        <f t="shared" si="8"/>
        <v>木</v>
      </c>
      <c r="AK41" s="15" t="str">
        <f t="shared" si="8"/>
        <v>金</v>
      </c>
      <c r="AL41" s="47" t="s">
        <v>10</v>
      </c>
      <c r="AM41" s="48"/>
      <c r="AN41" s="48"/>
      <c r="AO41" s="48"/>
      <c r="AP41" s="49">
        <f>COUNTIF(G42:AK42,"休")</f>
        <v>0</v>
      </c>
      <c r="AQ41" s="50"/>
      <c r="AR41" s="47" t="s">
        <v>10</v>
      </c>
      <c r="AS41" s="48"/>
      <c r="AT41" s="48"/>
      <c r="AU41" s="48"/>
      <c r="AV41" s="49">
        <f>COUNTIF(G43:AK43,"閉")+COUNTIF(G43:AK43,"天")</f>
        <v>0</v>
      </c>
      <c r="AW41" s="50"/>
    </row>
    <row r="42" spans="1:49" ht="20.25" customHeight="1" x14ac:dyDescent="0.15">
      <c r="A42" s="83"/>
      <c r="B42" s="84"/>
      <c r="C42" s="85"/>
      <c r="D42" s="67" t="s">
        <v>7</v>
      </c>
      <c r="E42" s="68"/>
      <c r="F42" s="69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47" t="s">
        <v>25</v>
      </c>
      <c r="AM42" s="48"/>
      <c r="AN42" s="48"/>
      <c r="AO42" s="48"/>
      <c r="AP42" s="51" t="e">
        <f>AP41/AP40</f>
        <v>#DIV/0!</v>
      </c>
      <c r="AQ42" s="52"/>
      <c r="AR42" s="47" t="s">
        <v>25</v>
      </c>
      <c r="AS42" s="48"/>
      <c r="AT42" s="48"/>
      <c r="AU42" s="48"/>
      <c r="AV42" s="51" t="e">
        <f>AV41/AV40</f>
        <v>#DIV/0!</v>
      </c>
      <c r="AW42" s="52"/>
    </row>
    <row r="43" spans="1:49" ht="20.25" customHeight="1" thickBot="1" x14ac:dyDescent="0.2">
      <c r="A43" s="86"/>
      <c r="B43" s="87"/>
      <c r="C43" s="88"/>
      <c r="D43" s="96" t="s">
        <v>8</v>
      </c>
      <c r="E43" s="97"/>
      <c r="F43" s="9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6"/>
      <c r="AL43" s="53" t="s">
        <v>43</v>
      </c>
      <c r="AM43" s="54"/>
      <c r="AN43" s="54"/>
      <c r="AO43" s="54"/>
      <c r="AP43" s="55">
        <f>COUNTIFS(G41:AK41,"土",G42:AK42,"工")+COUNTIFS(G41:AK41,"土",G42:AK42,"休")+COUNTIFS(G41:AK41,"日",G42:AK42,"工")+COUNTIFS(G41:AK41,"日",G42:AK42,"休")</f>
        <v>0</v>
      </c>
      <c r="AQ43" s="56"/>
      <c r="AR43" s="53" t="s">
        <v>43</v>
      </c>
      <c r="AS43" s="54"/>
      <c r="AT43" s="54"/>
      <c r="AU43" s="54"/>
      <c r="AV43" s="55">
        <f>COUNTIFS(G41:AK41,"土",G42:AK42,"工")+COUNTIFS(G41:AK41,"土",G42:AK42,"休")+COUNTIFS(G41:AK41,"日",G42:AK42,"工")+COUNTIFS(G41:AK41,"日",G42:AK42,"休")</f>
        <v>0</v>
      </c>
      <c r="AW43" s="56"/>
    </row>
    <row r="44" spans="1:49" ht="20.25" customHeight="1" x14ac:dyDescent="0.15">
      <c r="A44" s="80" t="s">
        <v>62</v>
      </c>
      <c r="B44" s="81"/>
      <c r="C44" s="82"/>
      <c r="D44" s="93" t="s">
        <v>9</v>
      </c>
      <c r="E44" s="94"/>
      <c r="F44" s="95"/>
      <c r="G44" s="12">
        <v>1</v>
      </c>
      <c r="H44" s="12">
        <v>2</v>
      </c>
      <c r="I44" s="12">
        <v>3</v>
      </c>
      <c r="J44" s="12">
        <v>4</v>
      </c>
      <c r="K44" s="12">
        <v>5</v>
      </c>
      <c r="L44" s="35">
        <v>6</v>
      </c>
      <c r="M44" s="35">
        <v>7</v>
      </c>
      <c r="N44" s="13">
        <v>8</v>
      </c>
      <c r="O44" s="13">
        <v>9</v>
      </c>
      <c r="P44" s="13">
        <v>10</v>
      </c>
      <c r="Q44" s="13">
        <v>11</v>
      </c>
      <c r="R44" s="13">
        <v>12</v>
      </c>
      <c r="S44" s="35">
        <v>13</v>
      </c>
      <c r="T44" s="35">
        <v>14</v>
      </c>
      <c r="U44" s="13">
        <v>15</v>
      </c>
      <c r="V44" s="13">
        <v>16</v>
      </c>
      <c r="W44" s="13">
        <v>17</v>
      </c>
      <c r="X44" s="13">
        <v>18</v>
      </c>
      <c r="Y44" s="13">
        <v>19</v>
      </c>
      <c r="Z44" s="35">
        <v>20</v>
      </c>
      <c r="AA44" s="35">
        <v>21</v>
      </c>
      <c r="AB44" s="13">
        <v>22</v>
      </c>
      <c r="AC44" s="13">
        <v>23</v>
      </c>
      <c r="AD44" s="13">
        <v>24</v>
      </c>
      <c r="AE44" s="13">
        <v>25</v>
      </c>
      <c r="AF44" s="13">
        <v>26</v>
      </c>
      <c r="AG44" s="35">
        <v>27</v>
      </c>
      <c r="AH44" s="35">
        <v>28</v>
      </c>
      <c r="AI44" s="35"/>
      <c r="AJ44" s="12"/>
      <c r="AK44" s="14"/>
      <c r="AL44" s="60" t="s">
        <v>16</v>
      </c>
      <c r="AM44" s="61"/>
      <c r="AN44" s="61"/>
      <c r="AO44" s="61"/>
      <c r="AP44" s="62">
        <f>COUNTIF(G46:AK46,"工")+COUNTIF(G46:AK46,"休")</f>
        <v>0</v>
      </c>
      <c r="AQ44" s="63"/>
      <c r="AR44" s="60" t="s">
        <v>16</v>
      </c>
      <c r="AS44" s="61"/>
      <c r="AT44" s="61"/>
      <c r="AU44" s="61"/>
      <c r="AV44" s="62">
        <f>COUNTIF(G46:AK46,"工")+COUNTIF(G46:AK46,"休")</f>
        <v>0</v>
      </c>
      <c r="AW44" s="63"/>
    </row>
    <row r="45" spans="1:49" ht="20.25" customHeight="1" x14ac:dyDescent="0.15">
      <c r="A45" s="83"/>
      <c r="B45" s="84"/>
      <c r="C45" s="85"/>
      <c r="D45" s="67" t="s">
        <v>6</v>
      </c>
      <c r="E45" s="68"/>
      <c r="F45" s="69"/>
      <c r="G45" s="15" t="s">
        <v>3</v>
      </c>
      <c r="H45" s="15" t="str">
        <f t="shared" ref="H45:AH45" si="9">IF(G45="月","火",IF(G45="火","水",IF(G45="水","木",IF(G45="木","金",IF(G45="金","土",IF(G45="土","日",IF(G45="日","月","")))))))</f>
        <v>日</v>
      </c>
      <c r="I45" s="15" t="str">
        <f t="shared" si="9"/>
        <v>月</v>
      </c>
      <c r="J45" s="15" t="str">
        <f t="shared" si="9"/>
        <v>火</v>
      </c>
      <c r="K45" s="15" t="str">
        <f t="shared" si="9"/>
        <v>水</v>
      </c>
      <c r="L45" s="15" t="str">
        <f t="shared" si="9"/>
        <v>木</v>
      </c>
      <c r="M45" s="15" t="str">
        <f t="shared" si="9"/>
        <v>金</v>
      </c>
      <c r="N45" s="15" t="str">
        <f t="shared" si="9"/>
        <v>土</v>
      </c>
      <c r="O45" s="15" t="str">
        <f t="shared" si="9"/>
        <v>日</v>
      </c>
      <c r="P45" s="15" t="str">
        <f t="shared" si="9"/>
        <v>月</v>
      </c>
      <c r="Q45" s="15" t="str">
        <f t="shared" si="9"/>
        <v>火</v>
      </c>
      <c r="R45" s="15" t="str">
        <f t="shared" si="9"/>
        <v>水</v>
      </c>
      <c r="S45" s="15" t="str">
        <f t="shared" si="9"/>
        <v>木</v>
      </c>
      <c r="T45" s="15" t="str">
        <f t="shared" si="9"/>
        <v>金</v>
      </c>
      <c r="U45" s="15" t="str">
        <f t="shared" si="9"/>
        <v>土</v>
      </c>
      <c r="V45" s="15" t="str">
        <f t="shared" si="9"/>
        <v>日</v>
      </c>
      <c r="W45" s="15" t="str">
        <f t="shared" si="9"/>
        <v>月</v>
      </c>
      <c r="X45" s="15" t="str">
        <f t="shared" si="9"/>
        <v>火</v>
      </c>
      <c r="Y45" s="15" t="str">
        <f t="shared" si="9"/>
        <v>水</v>
      </c>
      <c r="Z45" s="15" t="str">
        <f t="shared" si="9"/>
        <v>木</v>
      </c>
      <c r="AA45" s="15" t="str">
        <f t="shared" si="9"/>
        <v>金</v>
      </c>
      <c r="AB45" s="15" t="str">
        <f t="shared" si="9"/>
        <v>土</v>
      </c>
      <c r="AC45" s="15" t="str">
        <f t="shared" si="9"/>
        <v>日</v>
      </c>
      <c r="AD45" s="15" t="str">
        <f t="shared" si="9"/>
        <v>月</v>
      </c>
      <c r="AE45" s="15" t="str">
        <f t="shared" si="9"/>
        <v>火</v>
      </c>
      <c r="AF45" s="15" t="str">
        <f t="shared" si="9"/>
        <v>水</v>
      </c>
      <c r="AG45" s="15" t="str">
        <f t="shared" si="9"/>
        <v>木</v>
      </c>
      <c r="AH45" s="15" t="str">
        <f t="shared" si="9"/>
        <v>金</v>
      </c>
      <c r="AI45" s="15"/>
      <c r="AJ45" s="15"/>
      <c r="AK45" s="15"/>
      <c r="AL45" s="47" t="s">
        <v>10</v>
      </c>
      <c r="AM45" s="48"/>
      <c r="AN45" s="48"/>
      <c r="AO45" s="48"/>
      <c r="AP45" s="49">
        <f>COUNTIF(G46:AK46,"休")</f>
        <v>0</v>
      </c>
      <c r="AQ45" s="50"/>
      <c r="AR45" s="47" t="s">
        <v>10</v>
      </c>
      <c r="AS45" s="48"/>
      <c r="AT45" s="48"/>
      <c r="AU45" s="48"/>
      <c r="AV45" s="49">
        <f>COUNTIF(G47:AK47,"閉")+COUNTIF(G47:AK47,"天")</f>
        <v>0</v>
      </c>
      <c r="AW45" s="50"/>
    </row>
    <row r="46" spans="1:49" ht="20.25" customHeight="1" x14ac:dyDescent="0.15">
      <c r="A46" s="83"/>
      <c r="B46" s="84"/>
      <c r="C46" s="85"/>
      <c r="D46" s="67" t="s">
        <v>7</v>
      </c>
      <c r="E46" s="68"/>
      <c r="F46" s="69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47" t="s">
        <v>25</v>
      </c>
      <c r="AM46" s="48"/>
      <c r="AN46" s="48"/>
      <c r="AO46" s="48"/>
      <c r="AP46" s="51" t="e">
        <f>AP45/AP44</f>
        <v>#DIV/0!</v>
      </c>
      <c r="AQ46" s="52"/>
      <c r="AR46" s="47" t="s">
        <v>25</v>
      </c>
      <c r="AS46" s="48"/>
      <c r="AT46" s="48"/>
      <c r="AU46" s="48"/>
      <c r="AV46" s="51" t="e">
        <f>AV45/AV44</f>
        <v>#DIV/0!</v>
      </c>
      <c r="AW46" s="52"/>
    </row>
    <row r="47" spans="1:49" ht="20.25" customHeight="1" thickBot="1" x14ac:dyDescent="0.2">
      <c r="A47" s="86"/>
      <c r="B47" s="87"/>
      <c r="C47" s="88"/>
      <c r="D47" s="96" t="s">
        <v>8</v>
      </c>
      <c r="E47" s="97"/>
      <c r="F47" s="9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  <c r="AL47" s="53" t="s">
        <v>43</v>
      </c>
      <c r="AM47" s="54"/>
      <c r="AN47" s="54"/>
      <c r="AO47" s="54"/>
      <c r="AP47" s="55">
        <f>COUNTIFS(G45:AK45,"土",G46:AK46,"工")+COUNTIFS(G45:AK45,"土",G46:AK46,"休")+COUNTIFS(G45:AK45,"日",G46:AK46,"工")+COUNTIFS(G45:AK45,"日",G46:AK46,"休")</f>
        <v>0</v>
      </c>
      <c r="AQ47" s="56"/>
      <c r="AR47" s="53" t="s">
        <v>43</v>
      </c>
      <c r="AS47" s="54"/>
      <c r="AT47" s="54"/>
      <c r="AU47" s="54"/>
      <c r="AV47" s="55">
        <f>COUNTIFS(G45:AK45,"土",G46:AK46,"工")+COUNTIFS(G45:AK45,"土",G46:AK46,"休")+COUNTIFS(G45:AK45,"日",G46:AK46,"工")+COUNTIFS(G45:AK45,"日",G46:AK46,"休")</f>
        <v>0</v>
      </c>
      <c r="AW47" s="56"/>
    </row>
    <row r="48" spans="1:49" ht="20.25" customHeight="1" x14ac:dyDescent="0.15">
      <c r="A48" s="80" t="s">
        <v>62</v>
      </c>
      <c r="B48" s="81"/>
      <c r="C48" s="82"/>
      <c r="D48" s="93" t="s">
        <v>9</v>
      </c>
      <c r="E48" s="94"/>
      <c r="F48" s="95"/>
      <c r="G48" s="12">
        <v>1</v>
      </c>
      <c r="H48" s="12">
        <v>2</v>
      </c>
      <c r="I48" s="12">
        <v>3</v>
      </c>
      <c r="J48" s="12">
        <v>4</v>
      </c>
      <c r="K48" s="12">
        <v>5</v>
      </c>
      <c r="L48" s="35">
        <v>6</v>
      </c>
      <c r="M48" s="35">
        <v>7</v>
      </c>
      <c r="N48" s="13">
        <v>8</v>
      </c>
      <c r="O48" s="13">
        <v>9</v>
      </c>
      <c r="P48" s="13">
        <v>10</v>
      </c>
      <c r="Q48" s="13">
        <v>11</v>
      </c>
      <c r="R48" s="13">
        <v>12</v>
      </c>
      <c r="S48" s="35">
        <v>13</v>
      </c>
      <c r="T48" s="35">
        <v>14</v>
      </c>
      <c r="U48" s="13">
        <v>15</v>
      </c>
      <c r="V48" s="13">
        <v>16</v>
      </c>
      <c r="W48" s="13">
        <v>17</v>
      </c>
      <c r="X48" s="13">
        <v>18</v>
      </c>
      <c r="Y48" s="13">
        <v>19</v>
      </c>
      <c r="Z48" s="35">
        <v>20</v>
      </c>
      <c r="AA48" s="35">
        <v>21</v>
      </c>
      <c r="AB48" s="13">
        <v>22</v>
      </c>
      <c r="AC48" s="13">
        <v>23</v>
      </c>
      <c r="AD48" s="13">
        <v>24</v>
      </c>
      <c r="AE48" s="13">
        <v>25</v>
      </c>
      <c r="AF48" s="13">
        <v>26</v>
      </c>
      <c r="AG48" s="35">
        <v>27</v>
      </c>
      <c r="AH48" s="35">
        <v>28</v>
      </c>
      <c r="AI48" s="35">
        <v>29</v>
      </c>
      <c r="AJ48" s="12">
        <v>30</v>
      </c>
      <c r="AK48" s="14">
        <v>31</v>
      </c>
      <c r="AL48" s="60" t="s">
        <v>16</v>
      </c>
      <c r="AM48" s="61"/>
      <c r="AN48" s="61"/>
      <c r="AO48" s="61"/>
      <c r="AP48" s="62">
        <f>COUNTIF(G50:AK50,"工")+COUNTIF(G50:AK50,"休")</f>
        <v>0</v>
      </c>
      <c r="AQ48" s="63"/>
      <c r="AR48" s="60" t="s">
        <v>16</v>
      </c>
      <c r="AS48" s="61"/>
      <c r="AT48" s="61"/>
      <c r="AU48" s="61"/>
      <c r="AV48" s="62">
        <f>COUNTIF(G50:AK50,"工")+COUNTIF(G50:AK50,"休")</f>
        <v>0</v>
      </c>
      <c r="AW48" s="63"/>
    </row>
    <row r="49" spans="1:49" ht="20.25" customHeight="1" x14ac:dyDescent="0.15">
      <c r="A49" s="83"/>
      <c r="B49" s="84"/>
      <c r="C49" s="85"/>
      <c r="D49" s="67" t="s">
        <v>6</v>
      </c>
      <c r="E49" s="68"/>
      <c r="F49" s="69"/>
      <c r="G49" s="15" t="s">
        <v>3</v>
      </c>
      <c r="H49" s="15" t="str">
        <f t="shared" ref="H49:AK49" si="10">IF(G49="月","火",IF(G49="火","水",IF(G49="水","木",IF(G49="木","金",IF(G49="金","土",IF(G49="土","日",IF(G49="日","月","")))))))</f>
        <v>日</v>
      </c>
      <c r="I49" s="15" t="str">
        <f t="shared" si="10"/>
        <v>月</v>
      </c>
      <c r="J49" s="15" t="str">
        <f t="shared" si="10"/>
        <v>火</v>
      </c>
      <c r="K49" s="15" t="str">
        <f t="shared" si="10"/>
        <v>水</v>
      </c>
      <c r="L49" s="15" t="str">
        <f t="shared" si="10"/>
        <v>木</v>
      </c>
      <c r="M49" s="15" t="str">
        <f t="shared" si="10"/>
        <v>金</v>
      </c>
      <c r="N49" s="15" t="str">
        <f t="shared" si="10"/>
        <v>土</v>
      </c>
      <c r="O49" s="15" t="str">
        <f t="shared" si="10"/>
        <v>日</v>
      </c>
      <c r="P49" s="15" t="str">
        <f t="shared" si="10"/>
        <v>月</v>
      </c>
      <c r="Q49" s="15" t="str">
        <f t="shared" si="10"/>
        <v>火</v>
      </c>
      <c r="R49" s="15" t="str">
        <f t="shared" si="10"/>
        <v>水</v>
      </c>
      <c r="S49" s="15" t="str">
        <f t="shared" si="10"/>
        <v>木</v>
      </c>
      <c r="T49" s="15" t="str">
        <f t="shared" si="10"/>
        <v>金</v>
      </c>
      <c r="U49" s="15" t="str">
        <f t="shared" si="10"/>
        <v>土</v>
      </c>
      <c r="V49" s="15" t="str">
        <f t="shared" si="10"/>
        <v>日</v>
      </c>
      <c r="W49" s="15" t="str">
        <f t="shared" si="10"/>
        <v>月</v>
      </c>
      <c r="X49" s="15" t="str">
        <f t="shared" si="10"/>
        <v>火</v>
      </c>
      <c r="Y49" s="15" t="str">
        <f t="shared" si="10"/>
        <v>水</v>
      </c>
      <c r="Z49" s="15" t="str">
        <f t="shared" si="10"/>
        <v>木</v>
      </c>
      <c r="AA49" s="15" t="str">
        <f t="shared" si="10"/>
        <v>金</v>
      </c>
      <c r="AB49" s="15" t="str">
        <f t="shared" si="10"/>
        <v>土</v>
      </c>
      <c r="AC49" s="15" t="str">
        <f t="shared" si="10"/>
        <v>日</v>
      </c>
      <c r="AD49" s="15" t="str">
        <f t="shared" si="10"/>
        <v>月</v>
      </c>
      <c r="AE49" s="15" t="str">
        <f t="shared" si="10"/>
        <v>火</v>
      </c>
      <c r="AF49" s="15" t="str">
        <f t="shared" si="10"/>
        <v>水</v>
      </c>
      <c r="AG49" s="15" t="str">
        <f t="shared" si="10"/>
        <v>木</v>
      </c>
      <c r="AH49" s="15" t="str">
        <f t="shared" si="10"/>
        <v>金</v>
      </c>
      <c r="AI49" s="15" t="str">
        <f t="shared" si="10"/>
        <v>土</v>
      </c>
      <c r="AJ49" s="15" t="str">
        <f t="shared" si="10"/>
        <v>日</v>
      </c>
      <c r="AK49" s="15" t="str">
        <f t="shared" si="10"/>
        <v>月</v>
      </c>
      <c r="AL49" s="47" t="s">
        <v>10</v>
      </c>
      <c r="AM49" s="48"/>
      <c r="AN49" s="48"/>
      <c r="AO49" s="48"/>
      <c r="AP49" s="49">
        <f>COUNTIF(G50:AK50,"休")</f>
        <v>0</v>
      </c>
      <c r="AQ49" s="50"/>
      <c r="AR49" s="47" t="s">
        <v>10</v>
      </c>
      <c r="AS49" s="48"/>
      <c r="AT49" s="48"/>
      <c r="AU49" s="48"/>
      <c r="AV49" s="49">
        <f>COUNTIF(G51:AK51,"閉")+COUNTIF(G51:AK51,"天")</f>
        <v>0</v>
      </c>
      <c r="AW49" s="50"/>
    </row>
    <row r="50" spans="1:49" ht="20.25" customHeight="1" x14ac:dyDescent="0.15">
      <c r="A50" s="83"/>
      <c r="B50" s="84"/>
      <c r="C50" s="85"/>
      <c r="D50" s="67" t="s">
        <v>7</v>
      </c>
      <c r="E50" s="68"/>
      <c r="F50" s="69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47" t="s">
        <v>25</v>
      </c>
      <c r="AM50" s="48"/>
      <c r="AN50" s="48"/>
      <c r="AO50" s="48"/>
      <c r="AP50" s="51" t="e">
        <f>AP49/AP48</f>
        <v>#DIV/0!</v>
      </c>
      <c r="AQ50" s="52"/>
      <c r="AR50" s="47" t="s">
        <v>25</v>
      </c>
      <c r="AS50" s="48"/>
      <c r="AT50" s="48"/>
      <c r="AU50" s="48"/>
      <c r="AV50" s="51" t="e">
        <f>AV49/AV48</f>
        <v>#DIV/0!</v>
      </c>
      <c r="AW50" s="52"/>
    </row>
    <row r="51" spans="1:49" ht="20.25" customHeight="1" thickBot="1" x14ac:dyDescent="0.2">
      <c r="A51" s="86"/>
      <c r="B51" s="87"/>
      <c r="C51" s="88"/>
      <c r="D51" s="96" t="s">
        <v>8</v>
      </c>
      <c r="E51" s="97"/>
      <c r="F51" s="9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6"/>
      <c r="AL51" s="53" t="s">
        <v>43</v>
      </c>
      <c r="AM51" s="54"/>
      <c r="AN51" s="54"/>
      <c r="AO51" s="54"/>
      <c r="AP51" s="55">
        <f>COUNTIFS(G49:AK49,"土",G50:AK50,"工")+COUNTIFS(G49:AK49,"土",G50:AK50,"休")+COUNTIFS(G49:AK49,"日",G50:AK50,"工")+COUNTIFS(G49:AK49,"日",G50:AK50,"休")</f>
        <v>0</v>
      </c>
      <c r="AQ51" s="56"/>
      <c r="AR51" s="53" t="s">
        <v>43</v>
      </c>
      <c r="AS51" s="54"/>
      <c r="AT51" s="54"/>
      <c r="AU51" s="54"/>
      <c r="AV51" s="55">
        <f>COUNTIFS(G49:AK49,"土",G50:AK50,"工")+COUNTIFS(G49:AK49,"土",G50:AK50,"休")+COUNTIFS(G49:AK49,"日",G50:AK50,"工")+COUNTIFS(G49:AK49,"日",G50:AK50,"休")</f>
        <v>0</v>
      </c>
      <c r="AW51" s="56"/>
    </row>
    <row r="52" spans="1:49" ht="20.25" customHeight="1" x14ac:dyDescent="0.15">
      <c r="A52" s="80" t="s">
        <v>62</v>
      </c>
      <c r="B52" s="81"/>
      <c r="C52" s="82"/>
      <c r="D52" s="93" t="s">
        <v>9</v>
      </c>
      <c r="E52" s="94"/>
      <c r="F52" s="95"/>
      <c r="G52" s="12">
        <v>1</v>
      </c>
      <c r="H52" s="12">
        <v>2</v>
      </c>
      <c r="I52" s="12">
        <v>3</v>
      </c>
      <c r="J52" s="12">
        <v>4</v>
      </c>
      <c r="K52" s="12">
        <v>5</v>
      </c>
      <c r="L52" s="35">
        <v>6</v>
      </c>
      <c r="M52" s="35">
        <v>7</v>
      </c>
      <c r="N52" s="13">
        <v>8</v>
      </c>
      <c r="O52" s="13">
        <v>9</v>
      </c>
      <c r="P52" s="13">
        <v>10</v>
      </c>
      <c r="Q52" s="13">
        <v>11</v>
      </c>
      <c r="R52" s="13">
        <v>12</v>
      </c>
      <c r="S52" s="35">
        <v>13</v>
      </c>
      <c r="T52" s="35">
        <v>14</v>
      </c>
      <c r="U52" s="13">
        <v>15</v>
      </c>
      <c r="V52" s="13">
        <v>16</v>
      </c>
      <c r="W52" s="13">
        <v>17</v>
      </c>
      <c r="X52" s="13">
        <v>18</v>
      </c>
      <c r="Y52" s="13">
        <v>19</v>
      </c>
      <c r="Z52" s="35">
        <v>20</v>
      </c>
      <c r="AA52" s="35">
        <v>21</v>
      </c>
      <c r="AB52" s="13">
        <v>22</v>
      </c>
      <c r="AC52" s="13">
        <v>23</v>
      </c>
      <c r="AD52" s="13">
        <v>24</v>
      </c>
      <c r="AE52" s="13">
        <v>25</v>
      </c>
      <c r="AF52" s="13">
        <v>26</v>
      </c>
      <c r="AG52" s="35">
        <v>27</v>
      </c>
      <c r="AH52" s="35">
        <v>28</v>
      </c>
      <c r="AI52" s="35">
        <v>29</v>
      </c>
      <c r="AJ52" s="12">
        <v>30</v>
      </c>
      <c r="AK52" s="14"/>
      <c r="AL52" s="60" t="s">
        <v>16</v>
      </c>
      <c r="AM52" s="61"/>
      <c r="AN52" s="61"/>
      <c r="AO52" s="61"/>
      <c r="AP52" s="62">
        <f>COUNTIF(G54:AK54,"工")+COUNTIF(G54:AK54,"休")</f>
        <v>0</v>
      </c>
      <c r="AQ52" s="63"/>
      <c r="AR52" s="60" t="s">
        <v>16</v>
      </c>
      <c r="AS52" s="61"/>
      <c r="AT52" s="61"/>
      <c r="AU52" s="61"/>
      <c r="AV52" s="62">
        <f>COUNTIF(G54:AK54,"工")+COUNTIF(G54:AK54,"休")</f>
        <v>0</v>
      </c>
      <c r="AW52" s="63"/>
    </row>
    <row r="53" spans="1:49" ht="20.25" customHeight="1" x14ac:dyDescent="0.15">
      <c r="A53" s="83"/>
      <c r="B53" s="84"/>
      <c r="C53" s="85"/>
      <c r="D53" s="67" t="s">
        <v>6</v>
      </c>
      <c r="E53" s="68"/>
      <c r="F53" s="69"/>
      <c r="G53" s="15" t="s">
        <v>0</v>
      </c>
      <c r="H53" s="15" t="str">
        <f t="shared" ref="H53:AJ53" si="11">IF(G53="月","火",IF(G53="火","水",IF(G53="水","木",IF(G53="木","金",IF(G53="金","土",IF(G53="土","日",IF(G53="日","月","")))))))</f>
        <v>水</v>
      </c>
      <c r="I53" s="15" t="str">
        <f t="shared" si="11"/>
        <v>木</v>
      </c>
      <c r="J53" s="15" t="str">
        <f t="shared" si="11"/>
        <v>金</v>
      </c>
      <c r="K53" s="15" t="str">
        <f t="shared" si="11"/>
        <v>土</v>
      </c>
      <c r="L53" s="15" t="str">
        <f t="shared" si="11"/>
        <v>日</v>
      </c>
      <c r="M53" s="15" t="str">
        <f t="shared" si="11"/>
        <v>月</v>
      </c>
      <c r="N53" s="15" t="str">
        <f t="shared" si="11"/>
        <v>火</v>
      </c>
      <c r="O53" s="15" t="str">
        <f t="shared" si="11"/>
        <v>水</v>
      </c>
      <c r="P53" s="15" t="str">
        <f t="shared" si="11"/>
        <v>木</v>
      </c>
      <c r="Q53" s="15" t="str">
        <f t="shared" si="11"/>
        <v>金</v>
      </c>
      <c r="R53" s="15" t="str">
        <f t="shared" si="11"/>
        <v>土</v>
      </c>
      <c r="S53" s="15" t="str">
        <f t="shared" si="11"/>
        <v>日</v>
      </c>
      <c r="T53" s="15" t="str">
        <f t="shared" si="11"/>
        <v>月</v>
      </c>
      <c r="U53" s="15" t="str">
        <f t="shared" si="11"/>
        <v>火</v>
      </c>
      <c r="V53" s="15" t="str">
        <f t="shared" si="11"/>
        <v>水</v>
      </c>
      <c r="W53" s="15" t="str">
        <f t="shared" si="11"/>
        <v>木</v>
      </c>
      <c r="X53" s="15" t="str">
        <f t="shared" si="11"/>
        <v>金</v>
      </c>
      <c r="Y53" s="15" t="str">
        <f t="shared" si="11"/>
        <v>土</v>
      </c>
      <c r="Z53" s="15" t="str">
        <f t="shared" si="11"/>
        <v>日</v>
      </c>
      <c r="AA53" s="15" t="str">
        <f t="shared" si="11"/>
        <v>月</v>
      </c>
      <c r="AB53" s="15" t="str">
        <f t="shared" si="11"/>
        <v>火</v>
      </c>
      <c r="AC53" s="15" t="str">
        <f t="shared" si="11"/>
        <v>水</v>
      </c>
      <c r="AD53" s="15" t="str">
        <f t="shared" si="11"/>
        <v>木</v>
      </c>
      <c r="AE53" s="15" t="str">
        <f t="shared" si="11"/>
        <v>金</v>
      </c>
      <c r="AF53" s="15" t="str">
        <f t="shared" si="11"/>
        <v>土</v>
      </c>
      <c r="AG53" s="15" t="str">
        <f t="shared" si="11"/>
        <v>日</v>
      </c>
      <c r="AH53" s="15" t="str">
        <f t="shared" si="11"/>
        <v>月</v>
      </c>
      <c r="AI53" s="15" t="str">
        <f t="shared" si="11"/>
        <v>火</v>
      </c>
      <c r="AJ53" s="15" t="str">
        <f t="shared" si="11"/>
        <v>水</v>
      </c>
      <c r="AK53" s="15"/>
      <c r="AL53" s="47" t="s">
        <v>10</v>
      </c>
      <c r="AM53" s="48"/>
      <c r="AN53" s="48"/>
      <c r="AO53" s="48"/>
      <c r="AP53" s="49">
        <f>COUNTIF(G54:AK54,"休")</f>
        <v>0</v>
      </c>
      <c r="AQ53" s="50"/>
      <c r="AR53" s="47" t="s">
        <v>10</v>
      </c>
      <c r="AS53" s="48"/>
      <c r="AT53" s="48"/>
      <c r="AU53" s="48"/>
      <c r="AV53" s="49">
        <f>COUNTIF(G55:AK55,"閉")+COUNTIF(G55:AK55,"天")</f>
        <v>0</v>
      </c>
      <c r="AW53" s="50"/>
    </row>
    <row r="54" spans="1:49" ht="20.25" customHeight="1" x14ac:dyDescent="0.15">
      <c r="A54" s="83"/>
      <c r="B54" s="84"/>
      <c r="C54" s="85"/>
      <c r="D54" s="67" t="s">
        <v>7</v>
      </c>
      <c r="E54" s="68"/>
      <c r="F54" s="69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47" t="s">
        <v>25</v>
      </c>
      <c r="AM54" s="48"/>
      <c r="AN54" s="48"/>
      <c r="AO54" s="48"/>
      <c r="AP54" s="51" t="e">
        <f>AP53/AP52</f>
        <v>#DIV/0!</v>
      </c>
      <c r="AQ54" s="52"/>
      <c r="AR54" s="47" t="s">
        <v>25</v>
      </c>
      <c r="AS54" s="48"/>
      <c r="AT54" s="48"/>
      <c r="AU54" s="48"/>
      <c r="AV54" s="51" t="e">
        <f>AV53/AV52</f>
        <v>#DIV/0!</v>
      </c>
      <c r="AW54" s="52"/>
    </row>
    <row r="55" spans="1:49" ht="20.25" customHeight="1" thickBot="1" x14ac:dyDescent="0.2">
      <c r="A55" s="86"/>
      <c r="B55" s="87"/>
      <c r="C55" s="88"/>
      <c r="D55" s="96" t="s">
        <v>8</v>
      </c>
      <c r="E55" s="97"/>
      <c r="F55" s="9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6"/>
      <c r="AL55" s="53" t="s">
        <v>43</v>
      </c>
      <c r="AM55" s="54"/>
      <c r="AN55" s="54"/>
      <c r="AO55" s="54"/>
      <c r="AP55" s="55">
        <f>COUNTIFS(G53:AK53,"土",G54:AK54,"工")+COUNTIFS(G53:AK53,"土",G54:AK54,"休")+COUNTIFS(G53:AK53,"日",G54:AK54,"工")+COUNTIFS(G53:AK53,"日",G54:AK54,"休")</f>
        <v>0</v>
      </c>
      <c r="AQ55" s="56"/>
      <c r="AR55" s="53" t="s">
        <v>43</v>
      </c>
      <c r="AS55" s="54"/>
      <c r="AT55" s="54"/>
      <c r="AU55" s="54"/>
      <c r="AV55" s="55">
        <f>COUNTIFS(G53:AK53,"土",G54:AK54,"工")+COUNTIFS(G53:AK53,"土",G54:AK54,"休")+COUNTIFS(G53:AK53,"日",G54:AK54,"工")+COUNTIFS(G53:AK53,"日",G54:AK54,"休")</f>
        <v>0</v>
      </c>
      <c r="AW55" s="56"/>
    </row>
    <row r="56" spans="1:49" s="19" customFormat="1" ht="14.25" x14ac:dyDescent="0.15">
      <c r="A56" s="8"/>
      <c r="B56" s="37"/>
      <c r="G56" s="59"/>
      <c r="H56" s="59"/>
      <c r="I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49" s="19" customFormat="1" ht="14.25" x14ac:dyDescent="0.15">
      <c r="A57" s="8"/>
      <c r="B57" s="37" t="s">
        <v>11</v>
      </c>
      <c r="C57" s="19" t="s">
        <v>15</v>
      </c>
      <c r="G57" s="59">
        <f>AV8+AV12+AV16+AV20+AV24+AV28+AV32+AV36+AV40+AV44+AV48+AV52</f>
        <v>78</v>
      </c>
      <c r="H57" s="59"/>
      <c r="I57" s="37" t="s">
        <v>14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49" s="19" customFormat="1" ht="14.25" x14ac:dyDescent="0.15">
      <c r="A58" s="8"/>
      <c r="B58" s="37" t="s">
        <v>12</v>
      </c>
      <c r="C58" s="28" t="s">
        <v>50</v>
      </c>
      <c r="G58" s="59">
        <f>AV11+AV15+AV19+AV23+AV27+AV31+AV35+AV39+AV43+AV47+AV51+AV55</f>
        <v>22</v>
      </c>
      <c r="H58" s="59"/>
      <c r="I58" s="37" t="s">
        <v>14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49" s="19" customFormat="1" ht="14.25" x14ac:dyDescent="0.15">
      <c r="A59" s="30" t="s">
        <v>49</v>
      </c>
      <c r="B59" s="29"/>
      <c r="G59" s="38"/>
      <c r="H59" s="38"/>
      <c r="I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  <row r="60" spans="1:49" s="19" customFormat="1" ht="14.25" x14ac:dyDescent="0.15">
      <c r="A60" s="8"/>
      <c r="B60" s="37" t="s">
        <v>36</v>
      </c>
      <c r="C60" s="19" t="s">
        <v>46</v>
      </c>
      <c r="G60" s="44">
        <f>AP9+AP13+AP17+AP21+AP25+AP29+AP33+AP37+AP41+AP45+AP49+AP53</f>
        <v>22</v>
      </c>
      <c r="H60" s="44"/>
      <c r="I60" s="37" t="s">
        <v>14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</row>
    <row r="61" spans="1:49" s="19" customFormat="1" ht="14.25" x14ac:dyDescent="0.15">
      <c r="A61" s="8"/>
      <c r="B61" s="37" t="s">
        <v>47</v>
      </c>
      <c r="C61" s="19" t="s">
        <v>41</v>
      </c>
      <c r="G61" s="65">
        <f>G60/G57*100</f>
        <v>28.205128205128204</v>
      </c>
      <c r="H61" s="65"/>
      <c r="I61" s="32" t="s">
        <v>37</v>
      </c>
      <c r="J61" s="37"/>
      <c r="K61" s="37" t="s">
        <v>47</v>
      </c>
      <c r="L61" s="37" t="s">
        <v>38</v>
      </c>
      <c r="M61" s="43" t="s">
        <v>40</v>
      </c>
      <c r="N61" s="43"/>
      <c r="O61" s="43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1:49" s="19" customFormat="1" ht="14.25" x14ac:dyDescent="0.15">
      <c r="A62" s="30" t="s">
        <v>51</v>
      </c>
      <c r="B62" s="29"/>
      <c r="G62" s="27"/>
      <c r="H62" s="27"/>
      <c r="I62" s="37"/>
      <c r="J62" s="37"/>
      <c r="K62" s="37"/>
      <c r="L62" s="37"/>
      <c r="M62" s="36"/>
      <c r="N62" s="36"/>
      <c r="O62" s="36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</row>
    <row r="63" spans="1:49" s="19" customFormat="1" ht="14.25" x14ac:dyDescent="0.15">
      <c r="B63" s="37" t="s">
        <v>48</v>
      </c>
      <c r="C63" s="19" t="s">
        <v>13</v>
      </c>
      <c r="G63" s="44">
        <f>AV9+AV13+AV17+AV21+AV25+AV29+AV33+AV37+AV41+AV45+AV49+AV53</f>
        <v>22</v>
      </c>
      <c r="H63" s="44"/>
      <c r="I63" s="37" t="s">
        <v>14</v>
      </c>
      <c r="M63" s="37"/>
      <c r="N63" s="37"/>
      <c r="O63" s="37"/>
      <c r="P63" s="37"/>
      <c r="Q63" s="37"/>
      <c r="R63" s="37"/>
      <c r="S63" s="37"/>
      <c r="T63" s="37"/>
      <c r="U63" s="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</row>
    <row r="64" spans="1:49" s="19" customFormat="1" ht="14.25" x14ac:dyDescent="0.15">
      <c r="B64" s="37" t="s">
        <v>52</v>
      </c>
      <c r="C64" s="19" t="s">
        <v>41</v>
      </c>
      <c r="G64" s="65">
        <f>G63/G57*100</f>
        <v>28.205128205128204</v>
      </c>
      <c r="H64" s="65"/>
      <c r="I64" s="32" t="s">
        <v>37</v>
      </c>
      <c r="J64" s="37"/>
      <c r="K64" s="37" t="s">
        <v>52</v>
      </c>
      <c r="L64" s="37" t="s">
        <v>38</v>
      </c>
      <c r="M64" s="43" t="s">
        <v>40</v>
      </c>
      <c r="N64" s="43"/>
      <c r="O64" s="43"/>
      <c r="P64" s="23" t="s">
        <v>39</v>
      </c>
      <c r="U64" s="37" t="s">
        <v>42</v>
      </c>
      <c r="V64" s="37"/>
      <c r="W64" s="37"/>
      <c r="X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spans="1:37" s="19" customFormat="1" ht="14.25" x14ac:dyDescent="0.15">
      <c r="B65" s="37" t="s">
        <v>53</v>
      </c>
      <c r="C65" s="19" t="s">
        <v>54</v>
      </c>
      <c r="G65" s="21"/>
      <c r="H65" s="21"/>
      <c r="I65" s="37"/>
      <c r="J65" s="37"/>
      <c r="K65" s="37"/>
      <c r="L65" s="37"/>
      <c r="M65" s="36"/>
      <c r="N65" s="36"/>
      <c r="O65" s="36"/>
      <c r="P65" s="23"/>
      <c r="U65" s="37"/>
      <c r="V65" s="37"/>
      <c r="W65" s="37"/>
      <c r="X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spans="1:37" s="19" customFormat="1" ht="14.25" x14ac:dyDescent="0.15">
      <c r="B66" s="37"/>
      <c r="I66" s="37"/>
      <c r="J66" s="44" t="s">
        <v>48</v>
      </c>
      <c r="K66" s="44"/>
      <c r="L66" s="31" t="s">
        <v>56</v>
      </c>
      <c r="M66" s="43" t="s">
        <v>12</v>
      </c>
      <c r="N66" s="43"/>
      <c r="P66" s="23" t="s">
        <v>39</v>
      </c>
      <c r="U66" s="37" t="s">
        <v>42</v>
      </c>
      <c r="V66" s="37"/>
      <c r="W66" s="37"/>
      <c r="X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spans="1:37" s="19" customFormat="1" ht="14.25" x14ac:dyDescent="0.15">
      <c r="B67" s="37"/>
      <c r="G67" s="21"/>
      <c r="H67" s="21"/>
      <c r="I67" s="45">
        <f>G63</f>
        <v>22</v>
      </c>
      <c r="J67" s="45"/>
      <c r="K67" s="33" t="s">
        <v>14</v>
      </c>
      <c r="L67" s="31" t="s">
        <v>56</v>
      </c>
      <c r="M67" s="46">
        <f>G58</f>
        <v>22</v>
      </c>
      <c r="N67" s="46"/>
      <c r="O67" s="19" t="s">
        <v>14</v>
      </c>
      <c r="P67" s="23"/>
      <c r="U67" s="37"/>
      <c r="V67" s="37"/>
      <c r="W67" s="37"/>
      <c r="X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spans="1:37" s="19" customFormat="1" ht="14.25" x14ac:dyDescent="0.15">
      <c r="B68" s="37"/>
      <c r="G68" s="21"/>
      <c r="H68" s="21"/>
      <c r="I68" s="37"/>
      <c r="J68" s="37"/>
      <c r="K68" s="37"/>
      <c r="L68" s="37"/>
      <c r="O68" s="36"/>
      <c r="U68" s="37"/>
      <c r="V68" s="37"/>
      <c r="W68" s="37"/>
      <c r="X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spans="1:37" s="19" customFormat="1" ht="14.25" x14ac:dyDescent="0.15">
      <c r="B69" s="37"/>
      <c r="G69" s="21"/>
      <c r="H69" s="21"/>
      <c r="I69" s="37"/>
      <c r="J69" s="37"/>
      <c r="K69" s="37"/>
      <c r="L69" s="37"/>
      <c r="M69" s="36"/>
      <c r="N69" s="36"/>
      <c r="O69" s="36"/>
      <c r="P69" s="23"/>
      <c r="U69" s="37"/>
      <c r="V69" s="37"/>
      <c r="W69" s="37"/>
      <c r="X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spans="1:37" s="19" customFormat="1" ht="14.25" x14ac:dyDescent="0.15">
      <c r="B70" s="37"/>
      <c r="G70" s="21"/>
      <c r="H70" s="21"/>
      <c r="I70" s="37"/>
      <c r="J70" s="37"/>
      <c r="K70" s="37"/>
      <c r="L70" s="37"/>
      <c r="M70" s="36"/>
      <c r="N70" s="36"/>
      <c r="O70" s="36"/>
      <c r="P70" s="23"/>
      <c r="U70" s="37"/>
      <c r="V70" s="37"/>
      <c r="W70" s="37"/>
      <c r="X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spans="1:37" s="19" customFormat="1" ht="14.25" x14ac:dyDescent="0.15">
      <c r="A71" s="8"/>
      <c r="B71" s="8" t="s">
        <v>64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</sheetData>
  <mergeCells count="280">
    <mergeCell ref="G61:H61"/>
    <mergeCell ref="M61:O61"/>
    <mergeCell ref="G63:H63"/>
    <mergeCell ref="G64:H64"/>
    <mergeCell ref="M64:O64"/>
    <mergeCell ref="J66:K66"/>
    <mergeCell ref="M66:N66"/>
    <mergeCell ref="I67:J67"/>
    <mergeCell ref="M67:N67"/>
    <mergeCell ref="D55:F55"/>
    <mergeCell ref="AL55:AO55"/>
    <mergeCell ref="AP55:AQ55"/>
    <mergeCell ref="AR55:AU55"/>
    <mergeCell ref="AV55:AW55"/>
    <mergeCell ref="G56:H56"/>
    <mergeCell ref="G57:H57"/>
    <mergeCell ref="G58:H58"/>
    <mergeCell ref="G60:H60"/>
    <mergeCell ref="AV52:AW52"/>
    <mergeCell ref="D53:F53"/>
    <mergeCell ref="AL53:AO53"/>
    <mergeCell ref="AP53:AQ53"/>
    <mergeCell ref="AR53:AU53"/>
    <mergeCell ref="AV53:AW53"/>
    <mergeCell ref="D51:F51"/>
    <mergeCell ref="AL51:AO51"/>
    <mergeCell ref="D54:F54"/>
    <mergeCell ref="AL54:AO54"/>
    <mergeCell ref="AP54:AQ54"/>
    <mergeCell ref="AR54:AU54"/>
    <mergeCell ref="AV54:AW54"/>
    <mergeCell ref="A48:C51"/>
    <mergeCell ref="D48:F48"/>
    <mergeCell ref="AL48:AO48"/>
    <mergeCell ref="AP48:AQ48"/>
    <mergeCell ref="AR48:AU48"/>
    <mergeCell ref="AV48:AW48"/>
    <mergeCell ref="D49:F49"/>
    <mergeCell ref="AL49:AO49"/>
    <mergeCell ref="A52:C55"/>
    <mergeCell ref="D52:F52"/>
    <mergeCell ref="AL52:AO52"/>
    <mergeCell ref="AP52:AQ52"/>
    <mergeCell ref="AR52:AU52"/>
    <mergeCell ref="AV49:AW49"/>
    <mergeCell ref="D50:F50"/>
    <mergeCell ref="AL50:AO50"/>
    <mergeCell ref="AP50:AQ50"/>
    <mergeCell ref="AR50:AU50"/>
    <mergeCell ref="AP51:AQ51"/>
    <mergeCell ref="AR51:AU51"/>
    <mergeCell ref="AV51:AW51"/>
    <mergeCell ref="AV50:AW50"/>
    <mergeCell ref="AP49:AQ49"/>
    <mergeCell ref="AR49:AU49"/>
    <mergeCell ref="D46:F46"/>
    <mergeCell ref="AL46:AO46"/>
    <mergeCell ref="AP46:AQ46"/>
    <mergeCell ref="AR46:AU46"/>
    <mergeCell ref="AV46:AW46"/>
    <mergeCell ref="A44:C47"/>
    <mergeCell ref="D44:F44"/>
    <mergeCell ref="AL44:AO44"/>
    <mergeCell ref="AP44:AQ44"/>
    <mergeCell ref="AR44:AU44"/>
    <mergeCell ref="AP45:AQ45"/>
    <mergeCell ref="AR45:AU45"/>
    <mergeCell ref="AV45:AW45"/>
    <mergeCell ref="AV44:AW44"/>
    <mergeCell ref="D45:F45"/>
    <mergeCell ref="D47:F47"/>
    <mergeCell ref="AL47:AO47"/>
    <mergeCell ref="AP47:AQ47"/>
    <mergeCell ref="AR47:AU47"/>
    <mergeCell ref="AV47:AW47"/>
    <mergeCell ref="A40:C43"/>
    <mergeCell ref="D40:F40"/>
    <mergeCell ref="AL40:AO40"/>
    <mergeCell ref="AP40:AQ40"/>
    <mergeCell ref="AR40:AU40"/>
    <mergeCell ref="AV40:AW40"/>
    <mergeCell ref="D41:F41"/>
    <mergeCell ref="AL41:AO41"/>
    <mergeCell ref="AP41:AQ41"/>
    <mergeCell ref="AR41:AU41"/>
    <mergeCell ref="AV41:AW41"/>
    <mergeCell ref="D42:F42"/>
    <mergeCell ref="AL42:AO42"/>
    <mergeCell ref="AP42:AQ42"/>
    <mergeCell ref="AR42:AU42"/>
    <mergeCell ref="AV42:AW42"/>
    <mergeCell ref="D43:F43"/>
    <mergeCell ref="AL43:AO43"/>
    <mergeCell ref="AP43:AQ43"/>
    <mergeCell ref="AR43:AU43"/>
    <mergeCell ref="AV43:AW43"/>
    <mergeCell ref="AL45:AO45"/>
    <mergeCell ref="D38:F38"/>
    <mergeCell ref="AL38:AO38"/>
    <mergeCell ref="AP38:AQ38"/>
    <mergeCell ref="AR38:AU38"/>
    <mergeCell ref="AV38:AW38"/>
    <mergeCell ref="D39:F39"/>
    <mergeCell ref="AL39:AO39"/>
    <mergeCell ref="AP39:AQ39"/>
    <mergeCell ref="AR39:AU39"/>
    <mergeCell ref="AP33:AQ33"/>
    <mergeCell ref="AR33:AU33"/>
    <mergeCell ref="AV36:AW36"/>
    <mergeCell ref="D37:F37"/>
    <mergeCell ref="AL37:AO37"/>
    <mergeCell ref="AP37:AQ37"/>
    <mergeCell ref="AR37:AU37"/>
    <mergeCell ref="AV37:AW37"/>
    <mergeCell ref="D35:F35"/>
    <mergeCell ref="A32:C35"/>
    <mergeCell ref="D32:F32"/>
    <mergeCell ref="AL32:AO32"/>
    <mergeCell ref="AP32:AQ32"/>
    <mergeCell ref="AR32:AU32"/>
    <mergeCell ref="AV32:AW32"/>
    <mergeCell ref="D33:F33"/>
    <mergeCell ref="AL33:AO33"/>
    <mergeCell ref="A36:C39"/>
    <mergeCell ref="D36:F36"/>
    <mergeCell ref="AL36:AO36"/>
    <mergeCell ref="AP36:AQ36"/>
    <mergeCell ref="AR36:AU36"/>
    <mergeCell ref="AV33:AW33"/>
    <mergeCell ref="D34:F34"/>
    <mergeCell ref="AL34:AO34"/>
    <mergeCell ref="AP34:AQ34"/>
    <mergeCell ref="AR34:AU34"/>
    <mergeCell ref="AL35:AO35"/>
    <mergeCell ref="AP35:AQ35"/>
    <mergeCell ref="AR35:AU35"/>
    <mergeCell ref="AV35:AW35"/>
    <mergeCell ref="AV34:AW34"/>
    <mergeCell ref="AV39:AW39"/>
    <mergeCell ref="D30:F30"/>
    <mergeCell ref="AL30:AO30"/>
    <mergeCell ref="AP30:AQ30"/>
    <mergeCell ref="AR30:AU30"/>
    <mergeCell ref="AV30:AW30"/>
    <mergeCell ref="A28:C31"/>
    <mergeCell ref="D28:F28"/>
    <mergeCell ref="AL28:AO28"/>
    <mergeCell ref="AP28:AQ28"/>
    <mergeCell ref="AR28:AU28"/>
    <mergeCell ref="AP29:AQ29"/>
    <mergeCell ref="AR29:AU29"/>
    <mergeCell ref="AV29:AW29"/>
    <mergeCell ref="AV28:AW28"/>
    <mergeCell ref="D29:F29"/>
    <mergeCell ref="D31:F31"/>
    <mergeCell ref="AL31:AO31"/>
    <mergeCell ref="AP31:AQ31"/>
    <mergeCell ref="AR31:AU31"/>
    <mergeCell ref="AV31:AW31"/>
    <mergeCell ref="A24:C27"/>
    <mergeCell ref="D24:F24"/>
    <mergeCell ref="AL24:AO24"/>
    <mergeCell ref="AP24:AQ24"/>
    <mergeCell ref="AR24:AU24"/>
    <mergeCell ref="AV24:AW24"/>
    <mergeCell ref="D25:F25"/>
    <mergeCell ref="AL25:AO25"/>
    <mergeCell ref="AP25:AQ25"/>
    <mergeCell ref="AR25:AU25"/>
    <mergeCell ref="AV25:AW25"/>
    <mergeCell ref="D26:F26"/>
    <mergeCell ref="AL26:AO26"/>
    <mergeCell ref="AP26:AQ26"/>
    <mergeCell ref="AR26:AU26"/>
    <mergeCell ref="AV26:AW26"/>
    <mergeCell ref="D27:F27"/>
    <mergeCell ref="AL27:AO27"/>
    <mergeCell ref="AP27:AQ27"/>
    <mergeCell ref="AR27:AU27"/>
    <mergeCell ref="AV27:AW27"/>
    <mergeCell ref="AL29:AO29"/>
    <mergeCell ref="D22:F22"/>
    <mergeCell ref="AL22:AO22"/>
    <mergeCell ref="AP22:AQ22"/>
    <mergeCell ref="AR22:AU22"/>
    <mergeCell ref="AV22:AW22"/>
    <mergeCell ref="D23:F23"/>
    <mergeCell ref="AL23:AO23"/>
    <mergeCell ref="AP23:AQ23"/>
    <mergeCell ref="AR23:AU23"/>
    <mergeCell ref="AP17:AQ17"/>
    <mergeCell ref="AR17:AU17"/>
    <mergeCell ref="AV20:AW20"/>
    <mergeCell ref="D21:F21"/>
    <mergeCell ref="AL21:AO21"/>
    <mergeCell ref="AP21:AQ21"/>
    <mergeCell ref="AR21:AU21"/>
    <mergeCell ref="AV21:AW21"/>
    <mergeCell ref="D19:F19"/>
    <mergeCell ref="A16:C19"/>
    <mergeCell ref="D16:F16"/>
    <mergeCell ref="AL16:AO16"/>
    <mergeCell ref="AP16:AQ16"/>
    <mergeCell ref="AR16:AU16"/>
    <mergeCell ref="AV16:AW16"/>
    <mergeCell ref="D17:F17"/>
    <mergeCell ref="AL17:AO17"/>
    <mergeCell ref="A20:C23"/>
    <mergeCell ref="D20:F20"/>
    <mergeCell ref="AL20:AO20"/>
    <mergeCell ref="AP20:AQ20"/>
    <mergeCell ref="AR20:AU20"/>
    <mergeCell ref="AV17:AW17"/>
    <mergeCell ref="D18:F18"/>
    <mergeCell ref="AL18:AO18"/>
    <mergeCell ref="AP18:AQ18"/>
    <mergeCell ref="AR18:AU18"/>
    <mergeCell ref="AL19:AO19"/>
    <mergeCell ref="AP19:AQ19"/>
    <mergeCell ref="AR19:AU19"/>
    <mergeCell ref="AV19:AW19"/>
    <mergeCell ref="AV18:AW18"/>
    <mergeCell ref="AV23:AW23"/>
    <mergeCell ref="A12:C15"/>
    <mergeCell ref="D12:F12"/>
    <mergeCell ref="AL12:AO12"/>
    <mergeCell ref="AP12:AQ12"/>
    <mergeCell ref="AR12:AU12"/>
    <mergeCell ref="AP13:AQ13"/>
    <mergeCell ref="AR13:AU13"/>
    <mergeCell ref="AV13:AW13"/>
    <mergeCell ref="D11:F11"/>
    <mergeCell ref="AL11:AO11"/>
    <mergeCell ref="AP11:AQ11"/>
    <mergeCell ref="AR11:AU11"/>
    <mergeCell ref="AV11:AW11"/>
    <mergeCell ref="AV12:AW12"/>
    <mergeCell ref="D13:F13"/>
    <mergeCell ref="D15:F15"/>
    <mergeCell ref="AL15:AO15"/>
    <mergeCell ref="AP15:AQ15"/>
    <mergeCell ref="AR15:AU15"/>
    <mergeCell ref="AV15:AW15"/>
    <mergeCell ref="AP9:AQ9"/>
    <mergeCell ref="AR9:AU9"/>
    <mergeCell ref="AV9:AW9"/>
    <mergeCell ref="D10:F10"/>
    <mergeCell ref="AL10:AO10"/>
    <mergeCell ref="AP10:AQ10"/>
    <mergeCell ref="AR10:AU10"/>
    <mergeCell ref="AV10:AW10"/>
    <mergeCell ref="D14:F14"/>
    <mergeCell ref="AL14:AO14"/>
    <mergeCell ref="AP14:AQ14"/>
    <mergeCell ref="AR14:AU14"/>
    <mergeCell ref="AV14:AW14"/>
    <mergeCell ref="B1:X2"/>
    <mergeCell ref="AI2:AO2"/>
    <mergeCell ref="AP2:AV2"/>
    <mergeCell ref="E3:AD3"/>
    <mergeCell ref="AQ3:AV3"/>
    <mergeCell ref="E4:J4"/>
    <mergeCell ref="AJ4:AO4"/>
    <mergeCell ref="AQ4:AV4"/>
    <mergeCell ref="AL13:AO13"/>
    <mergeCell ref="E5:J5"/>
    <mergeCell ref="AJ5:AO5"/>
    <mergeCell ref="AQ5:AV5"/>
    <mergeCell ref="E6:AD6"/>
    <mergeCell ref="AI7:AK7"/>
    <mergeCell ref="AL7:AQ7"/>
    <mergeCell ref="AR7:AW7"/>
    <mergeCell ref="A8:C11"/>
    <mergeCell ref="D8:F8"/>
    <mergeCell ref="AL8:AO8"/>
    <mergeCell ref="AP8:AQ8"/>
    <mergeCell ref="AR8:AU8"/>
    <mergeCell ref="AV8:AW8"/>
    <mergeCell ref="D9:F9"/>
    <mergeCell ref="AL9:AO9"/>
  </mergeCells>
  <phoneticPr fontId="2"/>
  <conditionalFormatting sqref="G11:AK11">
    <cfRule type="containsText" dxfId="83" priority="80" operator="containsText" text="作">
      <formula>NOT(ISERROR(SEARCH("作",G11)))</formula>
    </cfRule>
    <cfRule type="containsText" dxfId="82" priority="81" operator="containsText" text="天">
      <formula>NOT(ISERROR(SEARCH("天",G11)))</formula>
    </cfRule>
    <cfRule type="containsText" dxfId="81" priority="83" operator="containsText" text="閉">
      <formula>NOT(ISERROR(SEARCH("閉",G11)))</formula>
    </cfRule>
  </conditionalFormatting>
  <conditionalFormatting sqref="G10:AK10">
    <cfRule type="containsText" dxfId="80" priority="82" operator="containsText" text="工">
      <formula>NOT(ISERROR(SEARCH("工",G10)))</formula>
    </cfRule>
    <cfRule type="containsText" dxfId="79" priority="84" operator="containsText" text="休">
      <formula>NOT(ISERROR(SEARCH("休",G10)))</formula>
    </cfRule>
  </conditionalFormatting>
  <conditionalFormatting sqref="G9:AK9">
    <cfRule type="cellIs" dxfId="78" priority="78" operator="equal">
      <formula>"日"</formula>
    </cfRule>
    <cfRule type="cellIs" dxfId="77" priority="79" operator="equal">
      <formula>"土"</formula>
    </cfRule>
  </conditionalFormatting>
  <conditionalFormatting sqref="G15:AK15">
    <cfRule type="containsText" dxfId="76" priority="73" operator="containsText" text="作">
      <formula>NOT(ISERROR(SEARCH("作",G15)))</formula>
    </cfRule>
    <cfRule type="containsText" dxfId="75" priority="74" operator="containsText" text="天">
      <formula>NOT(ISERROR(SEARCH("天",G15)))</formula>
    </cfRule>
    <cfRule type="containsText" dxfId="74" priority="76" operator="containsText" text="閉">
      <formula>NOT(ISERROR(SEARCH("閉",G15)))</formula>
    </cfRule>
  </conditionalFormatting>
  <conditionalFormatting sqref="G14:AK14">
    <cfRule type="containsText" dxfId="73" priority="75" operator="containsText" text="工">
      <formula>NOT(ISERROR(SEARCH("工",G14)))</formula>
    </cfRule>
    <cfRule type="containsText" dxfId="72" priority="77" operator="containsText" text="休">
      <formula>NOT(ISERROR(SEARCH("休",G14)))</formula>
    </cfRule>
  </conditionalFormatting>
  <conditionalFormatting sqref="G13:AK13">
    <cfRule type="cellIs" dxfId="71" priority="71" operator="equal">
      <formula>"日"</formula>
    </cfRule>
    <cfRule type="cellIs" dxfId="70" priority="72" operator="equal">
      <formula>"土"</formula>
    </cfRule>
  </conditionalFormatting>
  <conditionalFormatting sqref="G19:AK19">
    <cfRule type="containsText" dxfId="69" priority="66" operator="containsText" text="作">
      <formula>NOT(ISERROR(SEARCH("作",G19)))</formula>
    </cfRule>
    <cfRule type="containsText" dxfId="68" priority="67" operator="containsText" text="天">
      <formula>NOT(ISERROR(SEARCH("天",G19)))</formula>
    </cfRule>
    <cfRule type="containsText" dxfId="67" priority="69" operator="containsText" text="閉">
      <formula>NOT(ISERROR(SEARCH("閉",G19)))</formula>
    </cfRule>
  </conditionalFormatting>
  <conditionalFormatting sqref="G18:AK18">
    <cfRule type="containsText" dxfId="66" priority="68" operator="containsText" text="工">
      <formula>NOT(ISERROR(SEARCH("工",G18)))</formula>
    </cfRule>
    <cfRule type="containsText" dxfId="65" priority="70" operator="containsText" text="休">
      <formula>NOT(ISERROR(SEARCH("休",G18)))</formula>
    </cfRule>
  </conditionalFormatting>
  <conditionalFormatting sqref="G17:AK17">
    <cfRule type="cellIs" dxfId="64" priority="64" operator="equal">
      <formula>"日"</formula>
    </cfRule>
    <cfRule type="cellIs" dxfId="63" priority="65" operator="equal">
      <formula>"土"</formula>
    </cfRule>
  </conditionalFormatting>
  <conditionalFormatting sqref="G23:AK23">
    <cfRule type="containsText" dxfId="62" priority="59" operator="containsText" text="作">
      <formula>NOT(ISERROR(SEARCH("作",G23)))</formula>
    </cfRule>
    <cfRule type="containsText" dxfId="61" priority="60" operator="containsText" text="天">
      <formula>NOT(ISERROR(SEARCH("天",G23)))</formula>
    </cfRule>
    <cfRule type="containsText" dxfId="60" priority="62" operator="containsText" text="閉">
      <formula>NOT(ISERROR(SEARCH("閉",G23)))</formula>
    </cfRule>
  </conditionalFormatting>
  <conditionalFormatting sqref="G22:AK22">
    <cfRule type="containsText" dxfId="59" priority="61" operator="containsText" text="工">
      <formula>NOT(ISERROR(SEARCH("工",G22)))</formula>
    </cfRule>
    <cfRule type="containsText" dxfId="58" priority="63" operator="containsText" text="休">
      <formula>NOT(ISERROR(SEARCH("休",G22)))</formula>
    </cfRule>
  </conditionalFormatting>
  <conditionalFormatting sqref="G21:AK21">
    <cfRule type="cellIs" dxfId="57" priority="57" operator="equal">
      <formula>"日"</formula>
    </cfRule>
    <cfRule type="cellIs" dxfId="56" priority="58" operator="equal">
      <formula>"土"</formula>
    </cfRule>
  </conditionalFormatting>
  <conditionalFormatting sqref="G27:AK27">
    <cfRule type="containsText" dxfId="55" priority="52" operator="containsText" text="作">
      <formula>NOT(ISERROR(SEARCH("作",G27)))</formula>
    </cfRule>
    <cfRule type="containsText" dxfId="54" priority="53" operator="containsText" text="天">
      <formula>NOT(ISERROR(SEARCH("天",G27)))</formula>
    </cfRule>
    <cfRule type="containsText" dxfId="53" priority="55" operator="containsText" text="閉">
      <formula>NOT(ISERROR(SEARCH("閉",G27)))</formula>
    </cfRule>
  </conditionalFormatting>
  <conditionalFormatting sqref="G26:AK26">
    <cfRule type="containsText" dxfId="52" priority="54" operator="containsText" text="工">
      <formula>NOT(ISERROR(SEARCH("工",G26)))</formula>
    </cfRule>
    <cfRule type="containsText" dxfId="51" priority="56" operator="containsText" text="休">
      <formula>NOT(ISERROR(SEARCH("休",G26)))</formula>
    </cfRule>
  </conditionalFormatting>
  <conditionalFormatting sqref="G25:AK25">
    <cfRule type="cellIs" dxfId="50" priority="50" operator="equal">
      <formula>"日"</formula>
    </cfRule>
    <cfRule type="cellIs" dxfId="49" priority="51" operator="equal">
      <formula>"土"</formula>
    </cfRule>
  </conditionalFormatting>
  <conditionalFormatting sqref="G31:AK31">
    <cfRule type="containsText" dxfId="48" priority="45" operator="containsText" text="作">
      <formula>NOT(ISERROR(SEARCH("作",G31)))</formula>
    </cfRule>
    <cfRule type="containsText" dxfId="47" priority="46" operator="containsText" text="天">
      <formula>NOT(ISERROR(SEARCH("天",G31)))</formula>
    </cfRule>
    <cfRule type="containsText" dxfId="46" priority="48" operator="containsText" text="閉">
      <formula>NOT(ISERROR(SEARCH("閉",G31)))</formula>
    </cfRule>
  </conditionalFormatting>
  <conditionalFormatting sqref="G30:AK30">
    <cfRule type="containsText" dxfId="45" priority="47" operator="containsText" text="工">
      <formula>NOT(ISERROR(SEARCH("工",G30)))</formula>
    </cfRule>
    <cfRule type="containsText" dxfId="44" priority="49" operator="containsText" text="休">
      <formula>NOT(ISERROR(SEARCH("休",G30)))</formula>
    </cfRule>
  </conditionalFormatting>
  <conditionalFormatting sqref="G29:AK29">
    <cfRule type="cellIs" dxfId="43" priority="43" operator="equal">
      <formula>"日"</formula>
    </cfRule>
    <cfRule type="cellIs" dxfId="42" priority="44" operator="equal">
      <formula>"土"</formula>
    </cfRule>
  </conditionalFormatting>
  <conditionalFormatting sqref="G35:AK35">
    <cfRule type="containsText" dxfId="41" priority="38" operator="containsText" text="作">
      <formula>NOT(ISERROR(SEARCH("作",G35)))</formula>
    </cfRule>
    <cfRule type="containsText" dxfId="40" priority="39" operator="containsText" text="天">
      <formula>NOT(ISERROR(SEARCH("天",G35)))</formula>
    </cfRule>
    <cfRule type="containsText" dxfId="39" priority="41" operator="containsText" text="閉">
      <formula>NOT(ISERROR(SEARCH("閉",G35)))</formula>
    </cfRule>
  </conditionalFormatting>
  <conditionalFormatting sqref="G34:AK34">
    <cfRule type="containsText" dxfId="38" priority="40" operator="containsText" text="工">
      <formula>NOT(ISERROR(SEARCH("工",G34)))</formula>
    </cfRule>
    <cfRule type="containsText" dxfId="37" priority="42" operator="containsText" text="休">
      <formula>NOT(ISERROR(SEARCH("休",G34)))</formula>
    </cfRule>
  </conditionalFormatting>
  <conditionalFormatting sqref="G33:AK33">
    <cfRule type="cellIs" dxfId="36" priority="36" operator="equal">
      <formula>"日"</formula>
    </cfRule>
    <cfRule type="cellIs" dxfId="35" priority="37" operator="equal">
      <formula>"土"</formula>
    </cfRule>
  </conditionalFormatting>
  <conditionalFormatting sqref="G39:AK39">
    <cfRule type="containsText" dxfId="34" priority="31" operator="containsText" text="作">
      <formula>NOT(ISERROR(SEARCH("作",G39)))</formula>
    </cfRule>
    <cfRule type="containsText" dxfId="33" priority="32" operator="containsText" text="天">
      <formula>NOT(ISERROR(SEARCH("天",G39)))</formula>
    </cfRule>
    <cfRule type="containsText" dxfId="32" priority="34" operator="containsText" text="閉">
      <formula>NOT(ISERROR(SEARCH("閉",G39)))</formula>
    </cfRule>
  </conditionalFormatting>
  <conditionalFormatting sqref="G38:AK38">
    <cfRule type="containsText" dxfId="31" priority="33" operator="containsText" text="工">
      <formula>NOT(ISERROR(SEARCH("工",G38)))</formula>
    </cfRule>
    <cfRule type="containsText" dxfId="30" priority="35" operator="containsText" text="休">
      <formula>NOT(ISERROR(SEARCH("休",G38)))</formula>
    </cfRule>
  </conditionalFormatting>
  <conditionalFormatting sqref="G37:AK37">
    <cfRule type="cellIs" dxfId="29" priority="29" operator="equal">
      <formula>"日"</formula>
    </cfRule>
    <cfRule type="cellIs" dxfId="28" priority="30" operator="equal">
      <formula>"土"</formula>
    </cfRule>
  </conditionalFormatting>
  <conditionalFormatting sqref="G43:AK43">
    <cfRule type="containsText" dxfId="27" priority="24" operator="containsText" text="作">
      <formula>NOT(ISERROR(SEARCH("作",G43)))</formula>
    </cfRule>
    <cfRule type="containsText" dxfId="26" priority="25" operator="containsText" text="天">
      <formula>NOT(ISERROR(SEARCH("天",G43)))</formula>
    </cfRule>
    <cfRule type="containsText" dxfId="25" priority="27" operator="containsText" text="閉">
      <formula>NOT(ISERROR(SEARCH("閉",G43)))</formula>
    </cfRule>
  </conditionalFormatting>
  <conditionalFormatting sqref="G42:AK42">
    <cfRule type="containsText" dxfId="24" priority="26" operator="containsText" text="工">
      <formula>NOT(ISERROR(SEARCH("工",G42)))</formula>
    </cfRule>
    <cfRule type="containsText" dxfId="23" priority="28" operator="containsText" text="休">
      <formula>NOT(ISERROR(SEARCH("休",G42)))</formula>
    </cfRule>
  </conditionalFormatting>
  <conditionalFormatting sqref="G41:AK41">
    <cfRule type="cellIs" dxfId="22" priority="22" operator="equal">
      <formula>"日"</formula>
    </cfRule>
    <cfRule type="cellIs" dxfId="21" priority="23" operator="equal">
      <formula>"土"</formula>
    </cfRule>
  </conditionalFormatting>
  <conditionalFormatting sqref="G47:AK47">
    <cfRule type="containsText" dxfId="20" priority="17" operator="containsText" text="作">
      <formula>NOT(ISERROR(SEARCH("作",G47)))</formula>
    </cfRule>
    <cfRule type="containsText" dxfId="19" priority="18" operator="containsText" text="天">
      <formula>NOT(ISERROR(SEARCH("天",G47)))</formula>
    </cfRule>
    <cfRule type="containsText" dxfId="18" priority="20" operator="containsText" text="閉">
      <formula>NOT(ISERROR(SEARCH("閉",G47)))</formula>
    </cfRule>
  </conditionalFormatting>
  <conditionalFormatting sqref="G46:AK46">
    <cfRule type="containsText" dxfId="17" priority="19" operator="containsText" text="工">
      <formula>NOT(ISERROR(SEARCH("工",G46)))</formula>
    </cfRule>
    <cfRule type="containsText" dxfId="16" priority="21" operator="containsText" text="休">
      <formula>NOT(ISERROR(SEARCH("休",G46)))</formula>
    </cfRule>
  </conditionalFormatting>
  <conditionalFormatting sqref="G45:AK45">
    <cfRule type="cellIs" dxfId="15" priority="15" operator="equal">
      <formula>"日"</formula>
    </cfRule>
    <cfRule type="cellIs" dxfId="14" priority="16" operator="equal">
      <formula>"土"</formula>
    </cfRule>
  </conditionalFormatting>
  <conditionalFormatting sqref="G51:AK51">
    <cfRule type="containsText" dxfId="13" priority="10" operator="containsText" text="作">
      <formula>NOT(ISERROR(SEARCH("作",G51)))</formula>
    </cfRule>
    <cfRule type="containsText" dxfId="12" priority="11" operator="containsText" text="天">
      <formula>NOT(ISERROR(SEARCH("天",G51)))</formula>
    </cfRule>
    <cfRule type="containsText" dxfId="11" priority="13" operator="containsText" text="閉">
      <formula>NOT(ISERROR(SEARCH("閉",G51)))</formula>
    </cfRule>
  </conditionalFormatting>
  <conditionalFormatting sqref="G50:AK50">
    <cfRule type="containsText" dxfId="10" priority="12" operator="containsText" text="工">
      <formula>NOT(ISERROR(SEARCH("工",G50)))</formula>
    </cfRule>
    <cfRule type="containsText" dxfId="9" priority="14" operator="containsText" text="休">
      <formula>NOT(ISERROR(SEARCH("休",G50)))</formula>
    </cfRule>
  </conditionalFormatting>
  <conditionalFormatting sqref="G49:AK49">
    <cfRule type="cellIs" dxfId="8" priority="8" operator="equal">
      <formula>"日"</formula>
    </cfRule>
    <cfRule type="cellIs" dxfId="7" priority="9" operator="equal">
      <formula>"土"</formula>
    </cfRule>
  </conditionalFormatting>
  <conditionalFormatting sqref="G55:AK55">
    <cfRule type="containsText" dxfId="6" priority="3" operator="containsText" text="作">
      <formula>NOT(ISERROR(SEARCH("作",G55)))</formula>
    </cfRule>
    <cfRule type="containsText" dxfId="5" priority="4" operator="containsText" text="天">
      <formula>NOT(ISERROR(SEARCH("天",G55)))</formula>
    </cfRule>
    <cfRule type="containsText" dxfId="4" priority="6" operator="containsText" text="閉">
      <formula>NOT(ISERROR(SEARCH("閉",G55)))</formula>
    </cfRule>
  </conditionalFormatting>
  <conditionalFormatting sqref="G54:AK54">
    <cfRule type="containsText" dxfId="3" priority="5" operator="containsText" text="工">
      <formula>NOT(ISERROR(SEARCH("工",G54)))</formula>
    </cfRule>
    <cfRule type="containsText" dxfId="2" priority="7" operator="containsText" text="休">
      <formula>NOT(ISERROR(SEARCH("休",G54)))</formula>
    </cfRule>
  </conditionalFormatting>
  <conditionalFormatting sqref="G53:AK53">
    <cfRule type="cellIs" dxfId="1" priority="1" operator="equal">
      <formula>"日"</formula>
    </cfRule>
    <cfRule type="cellIs" dxfId="0" priority="2" operator="equal">
      <formula>"土"</formula>
    </cfRule>
  </conditionalFormatting>
  <dataValidations count="4">
    <dataValidation type="list" allowBlank="1" showInputMessage="1" showErrorMessage="1" sqref="G11:AK11 G51:AK51 G15:AK15 G19:AK19 G47:AK47 G23:AK23 G27:AK27 G31:AK31 G35:AK35 G39:AK39 G43:AK43 G55:AK55" xr:uid="{00000000-0002-0000-0100-000003000000}">
      <formula1>"作,天,閉"</formula1>
    </dataValidation>
    <dataValidation type="list" allowBlank="1" showInputMessage="1" showErrorMessage="1" sqref="G10:AK10 G22:AK22 G14:AK14 G18:AK18 G38:AK38 G26:AK26 G30:AK30 G34:AK34 G50:AK50 G42:AK42 G46:AK46 G54:AK54" xr:uid="{00000000-0002-0000-0100-000002000000}">
      <formula1>"工,休,外"</formula1>
    </dataValidation>
    <dataValidation type="list" allowBlank="1" showInputMessage="1" showErrorMessage="1" sqref="B1:X2" xr:uid="{00000000-0002-0000-0100-000001000000}">
      <formula1>"様式１　休日取得計画書,様式２　休日取得実績書"</formula1>
    </dataValidation>
    <dataValidation type="list" allowBlank="1" showInputMessage="1" showErrorMessage="1" sqref="G9 G13 G17 G21 G25 G29 G33 G37 G41 G45 G49 G53" xr:uid="{00000000-0002-0000-0100-000000000000}">
      <formula1>"月,火,水,木,金,土,日"</formula1>
    </dataValidation>
  </dataValidations>
  <pageMargins left="0.31496062992125984" right="0.31496062992125984" top="0.74803149606299213" bottom="0.55118110236220474" header="0.31496062992125984" footer="0.31496062992125984"/>
  <pageSetup paperSize="8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様式１・2（12か月分）</vt:lpstr>
      <vt:lpstr>【例】季休暇、年末年始、工場製作期間、予定外閉所を含むVer.</vt:lpstr>
      <vt:lpstr>【例】土日のみ閉所（みなし達成Ver.）</vt:lpstr>
      <vt:lpstr>'【例】季休暇、年末年始、工場製作期間、予定外閉所を含むVer.'!Print_Area</vt:lpstr>
      <vt:lpstr>'【例】土日のみ閉所（みなし達成Ver.）'!Print_Area</vt:lpstr>
      <vt:lpstr>'様式１・2（12か月分）'!Print_Area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2025-05-23T07:23:07Z</dcterms:modified>
  <cp:contentStatus/>
</cp:coreProperties>
</file>