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92.168.1.25\総合政策課\03_財政係\共有フォルダ\⑫新公会計制度\R6\R6.10.23【埼玉県市町村課：118（金）17時〆】令和４年度財政状況資料集の作成について（2回目・地方公会計関係）\02回答\"/>
    </mc:Choice>
  </mc:AlternateContent>
  <xr:revisionPtr revIDLastSave="0" documentId="13_ncr:1_{FBEE77D0-961A-4B39-A0DF-B72C9615C62B}" xr6:coauthVersionLast="36" xr6:coauthVersionMax="36" xr10:uidLastSave="{00000000-0000-0000-0000-000000000000}"/>
  <bookViews>
    <workbookView xWindow="0" yWindow="0" windowWidth="24000" windowHeight="9060"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8" i="8" l="1" a="1"/>
  <c r="F61" i="8" s="1"/>
  <c r="F60" i="8" l="1"/>
  <c r="F58" i="8"/>
  <c r="F59" i="8"/>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CO34" i="10"/>
  <c r="CO35" i="10" s="1"/>
  <c r="BW34" i="10"/>
  <c r="BW35" i="10" s="1"/>
  <c r="BW36" i="10" s="1"/>
  <c r="BW37" i="10" s="1"/>
  <c r="BW38" i="10" s="1"/>
  <c r="BW39" i="10" s="1"/>
  <c r="BW40"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E34" i="10" l="1"/>
</calcChain>
</file>

<file path=xl/sharedStrings.xml><?xml version="1.0" encoding="utf-8"?>
<sst xmlns="http://schemas.openxmlformats.org/spreadsheetml/2006/main" count="1137" uniqueCount="609">
  <si>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</si>
  <si>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</si>
  <si>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</si>
  <si>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</si>
  <si>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</si>
  <si>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</si>
  <si>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</si>
  <si>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</si>
  <si>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</si>
  <si>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</si>
  <si>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</si>
  <si>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</si>
  <si>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</si>
  <si>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</si>
  <si>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</si>
  <si>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</si>
  <si>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</si>
  <si>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</si>
  <si>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</si>
  <si>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</si>
  <si>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</si>
  <si>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</si>
  <si>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</si>
  <si>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</si>
  <si>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</si>
  <si>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</si>
  <si>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</si>
  <si>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</si>
  <si>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</si>
  <si>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</si>
  <si>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</si>
  <si>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</si>
  <si>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</si>
  <si>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</si>
  <si>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</si>
  <si>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</si>
  <si>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</si>
  <si>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</si>
  <si>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</si>
  <si>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</si>
  <si>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</si>
  <si>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</si>
  <si>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</si>
  <si>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</si>
  <si>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</si>
  <si>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</si>
  <si>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</si>
  <si>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</si>
  <si>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</si>
  <si>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</si>
  <si>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</si>
  <si>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</si>
  <si>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</si>
  <si>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</si>
  <si>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</si>
  <si>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</si>
  <si>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</si>
  <si>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</si>
  <si>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</si>
  <si>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</si>
  <si>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</si>
  <si>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</si>
  <si>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</si>
  <si>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</si>
  <si>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</si>
  <si>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</si>
  <si>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</si>
  <si>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</si>
  <si>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</si>
  <si>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</si>
  <si>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</si>
  <si>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</si>
  <si>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</si>
  <si>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</si>
  <si>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</si>
  <si>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</si>
  <si>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</si>
  <si>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</si>
  <si>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</si>
  <si>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</si>
  <si>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</si>
  <si>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</si>
  <si>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</si>
  <si>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</si>
  <si>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</si>
  <si>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</si>
  <si>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</si>
  <si>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</si>
  <si>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</si>
  <si>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</si>
  <si>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</si>
  <si>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</si>
  <si>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</si>
  <si>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</si>
  <si>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</si>
  <si>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</si>
  <si>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</si>
  <si>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</si>
  <si>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</si>
  <si>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</si>
  <si>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</si>
  <si>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</si>
  <si>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</si>
  <si>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</si>
  <si>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</si>
  <si>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</si>
  <si>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</si>
  <si>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</si>
  <si>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</si>
  <si>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</si>
  <si>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</si>
  <si>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</si>
  <si>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</si>
  <si>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</si>
  <si>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</si>
  <si>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</si>
  <si>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</si>
  <si>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</si>
  <si>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</si>
  <si>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</si>
  <si>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</si>
  <si>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</si>
  <si>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</si>
  <si>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</si>
  <si>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</si>
  <si>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</si>
  <si>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</si>
  <si>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</si>
  <si>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</si>
  <si>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</si>
  <si>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</si>
  <si>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</si>
  <si>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</si>
  <si>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</si>
  <si>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</si>
  <si>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</si>
  <si>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</si>
  <si>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</si>
  <si>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</si>
  <si>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</si>
  <si>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</si>
  <si>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</si>
  <si>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</si>
  <si>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</si>
  <si>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</si>
  <si>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</si>
  <si>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</si>
  <si>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</si>
  <si>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</si>
  <si>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</si>
  <si>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</si>
  <si>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</si>
  <si>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</si>
  <si>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</si>
  <si>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</si>
  <si>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</si>
  <si>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</si>
  <si>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</si>
  <si>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</si>
  <si>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</si>
  <si>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</si>
  <si>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</si>
  <si>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</si>
  <si>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</si>
  <si>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</si>
  <si>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</si>
  <si>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</si>
  <si>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</si>
  <si>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</si>
  <si>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</si>
  <si>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</si>
  <si>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</si>
  <si>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</si>
  <si>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</si>
  <si>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</si>
  <si>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</si>
  <si>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</si>
  <si>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</si>
  <si>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</si>
  <si>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</si>
  <si>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</si>
  <si>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</si>
  <si>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</si>
  <si>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</si>
  <si>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</si>
  <si>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</si>
  <si>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</si>
  <si>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</si>
  <si>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</si>
  <si>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</si>
  <si>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</si>
  <si>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</si>
  <si>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</si>
  <si>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</si>
  <si>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</si>
  <si>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</si>
  <si>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</si>
  <si>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</si>
  <si>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</si>
  <si>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</si>
  <si>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</si>
  <si>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</si>
  <si>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</si>
  <si>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</si>
  <si>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</si>
  <si>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</si>
  <si>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</si>
  <si>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</si>
  <si>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</si>
  <si>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</si>
  <si>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</si>
  <si>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</si>
  <si>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</si>
  <si>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</si>
  <si>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</si>
  <si>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</si>
  <si>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</si>
  <si>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</si>
  <si>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</si>
  <si>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</si>
  <si>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埼玉県上里町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</si>
  <si>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</si>
  <si>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</si>
  <si>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</si>
  <si>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</si>
  <si>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</si>
  <si>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</si>
  <si>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</si>
  <si>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</si>
  <si>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</si>
  <si>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</si>
  <si>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</si>
  <si>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</si>
  <si>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</si>
  <si>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</si>
  <si>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</si>
  <si>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</si>
  <si>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</si>
  <si>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</si>
  <si>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</si>
  <si>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</si>
  <si>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</si>
  <si>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</si>
  <si>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</si>
  <si>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</si>
  <si>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</si>
  <si>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</si>
  <si>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</si>
  <si>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</si>
  <si>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</si>
  <si>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</si>
  <si>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</si>
  <si>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</si>
  <si>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</si>
  <si>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</si>
  <si>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</si>
  <si>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</si>
  <si>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</si>
  <si>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</si>
  <si>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</si>
  <si>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</si>
  <si>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</si>
  <si>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</si>
  <si>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</si>
  <si>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</si>
  <si>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</si>
  <si>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</si>
  <si>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</si>
  <si>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</si>
  <si>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</si>
  <si>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</si>
  <si>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</si>
  <si>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</si>
  <si>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</si>
  <si>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</si>
  <si>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</si>
  <si>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</si>
  <si>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</si>
  <si>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</si>
  <si>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</si>
  <si>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</si>
  <si>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</si>
  <si>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</si>
  <si>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</si>
  <si>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</si>
  <si>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</si>
  <si>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</si>
  <si>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</si>
  <si>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</si>
  <si>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</si>
  <si>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</si>
  <si>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</si>
  <si>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</si>
  <si>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</si>
  <si>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</si>
  <si>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</si>
  <si>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</si>
  <si>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</si>
  <si>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</si>
  <si>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</si>
  <si>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</si>
  <si>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</si>
  <si>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</si>
  <si>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</si>
  <si>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</si>
  <si>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</si>
  <si>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</si>
  <si>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</si>
  <si>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</si>
  <si>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</si>
  <si>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</si>
  <si>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</si>
  <si>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</si>
  <si>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</si>
  <si>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</si>
  <si>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</si>
  <si>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</si>
  <si>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</si>
  <si>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</si>
  <si>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</si>
  <si>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</si>
  <si>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</si>
  <si>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</si>
  <si>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</si>
  <si>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</si>
  <si>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</si>
  <si>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</si>
  <si>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</si>
  <si>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</si>
  <si>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</si>
  <si>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</si>
  <si>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</si>
  <si>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</si>
  <si>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</si>
  <si>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</si>
  <si>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</si>
  <si>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</si>
  <si>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</si>
  <si>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</si>
  <si>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</si>
  <si>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</si>
  <si>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</si>
  <si>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</si>
  <si>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</si>
  <si>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</si>
  <si>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</si>
  <si>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</si>
  <si>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</si>
  <si>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</si>
  <si>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</si>
  <si>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</si>
  <si>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</si>
  <si>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</si>
  <si>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</si>
  <si>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</si>
  <si>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</si>
  <si>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</si>
  <si>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</si>
  <si>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</si>
  <si>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</si>
  <si>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</si>
  <si>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</si>
  <si>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</si>
  <si>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</si>
  <si>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</si>
  <si>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</si>
  <si>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</si>
  <si>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</si>
  <si>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</si>
  <si>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</si>
  <si>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</si>
  <si>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</si>
  <si>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</si>
  <si>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埼玉県上里町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</si>
  <si>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</si>
  <si>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</si>
  <si>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</si>
  <si>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</si>
  <si>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</si>
  <si>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</si>
  <si>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</si>
  <si>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</si>
  <si>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</si>
  <si>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</si>
  <si>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</si>
  <si>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</si>
  <si>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</si>
  <si>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</si>
  <si>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</si>
  <si>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</si>
  <si>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</si>
  <si>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</si>
  <si>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</si>
  <si>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</si>
  <si>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</si>
  <si>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</si>
  <si>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</si>
  <si>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</si>
  <si>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</si>
  <si>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</si>
  <si>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</si>
  <si>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</si>
  <si>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</si>
  <si>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</si>
  <si>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</si>
  <si>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</si>
  <si>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</si>
  <si>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</si>
  <si>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</si>
  <si>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</si>
  <si>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</si>
  <si>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</si>
  <si>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</si>
  <si>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</si>
  <si>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</si>
  <si>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</si>
  <si>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</si>
  <si>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</si>
  <si>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</si>
  <si>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</si>
  <si>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</si>
  <si>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</si>
  <si>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</si>
  <si>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</si>
  <si>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</si>
  <si>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</si>
  <si>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</si>
  <si>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</si>
  <si>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</si>
  <si>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</si>
  <si>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</si>
  <si>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</si>
  <si>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</si>
  <si>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</si>
  <si>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</si>
  <si>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</si>
  <si>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</si>
  <si>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</si>
  <si>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</si>
  <si>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</si>
  <si>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</si>
  <si>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</si>
  <si>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</si>
  <si>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</si>
  <si>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</si>
  <si>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</si>
  <si>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</si>
  <si>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</si>
  <si>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</si>
  <si>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</si>
  <si>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</si>
  <si>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</si>
  <si>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</si>
  <si>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</si>
  <si>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</si>
  <si>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</si>
  <si>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</si>
  <si>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</si>
  <si>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</si>
  <si>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</si>
  <si>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</si>
  <si>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</si>
  <si>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</si>
  <si>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</si>
  <si>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</si>
  <si>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</si>
  <si>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</si>
  <si>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</si>
  <si>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</si>
  <si>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</si>
  <si>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</si>
  <si>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</si>
  <si>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</si>
  <si>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</si>
  <si>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</si>
  <si>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</si>
  <si>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</si>
  <si>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</si>
  <si>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</si>
  <si>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</si>
  <si>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</si>
  <si>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</si>
  <si>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</si>
  <si>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</si>
  <si>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</si>
  <si>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</si>
  <si>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</si>
  <si>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</si>
  <si>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</si>
  <si>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</si>
  <si>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</si>
  <si>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</si>
  <si>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</si>
  <si>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</si>
  <si>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</si>
  <si>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</si>
  <si>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</si>
  <si>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</si>
  <si>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</si>
  <si>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</si>
  <si>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</si>
  <si>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</si>
  <si>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</si>
  <si>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</si>
  <si>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</si>
  <si>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</si>
  <si>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</si>
  <si>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</si>
  <si>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</si>
  <si>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</si>
  <si>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</si>
  <si>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</si>
  <si>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</si>
  <si>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</si>
  <si>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</si>
  <si>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</si>
  <si>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</si>
  <si>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</si>
  <si>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</si>
  <si>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</si>
  <si>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</si>
  <si>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</si>
  <si>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</si>
  <si>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</si>
  <si>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</si>
  <si>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</si>
  <si>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</si>
  <si>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</si>
  <si>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</si>
  <si>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</si>
  <si>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</si>
  <si>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</si>
  <si>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</si>
  <si>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</si>
  <si>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</si>
  <si>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</si>
  <si>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</si>
  <si>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</si>
  <si>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</si>
  <si>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</si>
  <si>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</si>
  <si>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</si>
  <si>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</si>
  <si>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</si>
  <si>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</si>
  <si>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</si>
  <si>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</si>
  <si>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</si>
  <si>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</si>
  <si>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</si>
  <si>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</si>
  <si>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</si>
  <si>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</si>
  <si>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</si>
  <si>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</si>
  <si>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</si>
  <si>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</si>
  <si>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</si>
  <si>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</si>
  <si>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</si>
  <si>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</si>
  <si>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</si>
  <si>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</si>
  <si>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</si>
  <si>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</si>
  <si>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</si>
  <si>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4.05</t>
  </si>
  <si>
    <t>▲ 2.59</t>
  </si>
  <si>
    <t>一般会計</t>
  </si>
  <si>
    <t>水道事業会計</t>
  </si>
  <si>
    <t>介護保険特別会計</t>
  </si>
  <si>
    <t>下水道事業会計</t>
  </si>
  <si>
    <t>国民健康保険特別会計</t>
  </si>
  <si>
    <t>農業集落排水事業特別会計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</si>
  <si>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</si>
  <si>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</si>
  <si>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</si>
  <si>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</si>
  <si>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</si>
  <si>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</si>
  <si>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</si>
  <si>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</si>
  <si>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</si>
  <si>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</si>
  <si>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児玉郡市広域市町村圏組合</t>
    <rPh sb="0" eb="2">
      <t>コダマ</t>
    </rPh>
    <rPh sb="2" eb="4">
      <t>グンシ</t>
    </rPh>
    <rPh sb="4" eb="6">
      <t>コウイキ</t>
    </rPh>
    <rPh sb="6" eb="9">
      <t>シチョウソン</t>
    </rPh>
    <rPh sb="9" eb="10">
      <t>ケン</t>
    </rPh>
    <rPh sb="10" eb="12">
      <t>クミアイ</t>
    </rPh>
    <phoneticPr fontId="30"/>
  </si>
  <si>
    <t>本庄上里学校給食組合</t>
    <rPh sb="0" eb="2">
      <t>ホンジョウ</t>
    </rPh>
    <rPh sb="2" eb="4">
      <t>カミサト</t>
    </rPh>
    <rPh sb="4" eb="6">
      <t>ガッコウ</t>
    </rPh>
    <rPh sb="6" eb="8">
      <t>キュウショク</t>
    </rPh>
    <rPh sb="8" eb="10">
      <t>クミアイ</t>
    </rPh>
    <phoneticPr fontId="30"/>
  </si>
  <si>
    <t>埼玉県後期高齢者医療広域連合</t>
    <rPh sb="0" eb="3">
      <t>サイタマケン</t>
    </rPh>
    <rPh sb="3" eb="5">
      <t>コウキ</t>
    </rPh>
    <rPh sb="5" eb="8">
      <t>コウレイシャ</t>
    </rPh>
    <rPh sb="8" eb="10">
      <t>イリョウ</t>
    </rPh>
    <rPh sb="10" eb="12">
      <t>コウイキ</t>
    </rPh>
    <rPh sb="12" eb="14">
      <t>レンゴウ</t>
    </rPh>
    <phoneticPr fontId="16"/>
  </si>
  <si>
    <t>埼玉県市町村総合事務組合</t>
    <rPh sb="0" eb="3">
      <t>サイタマケン</t>
    </rPh>
    <rPh sb="3" eb="6">
      <t>シチョウソン</t>
    </rPh>
    <rPh sb="6" eb="8">
      <t>ソウゴウ</t>
    </rPh>
    <rPh sb="8" eb="10">
      <t>ジム</t>
    </rPh>
    <rPh sb="10" eb="12">
      <t>クミアイ</t>
    </rPh>
    <phoneticPr fontId="16"/>
  </si>
  <si>
    <t>彩の国さいたま人づくり広域連合</t>
    <rPh sb="0" eb="1">
      <t>サイ</t>
    </rPh>
    <rPh sb="2" eb="3">
      <t>クニ</t>
    </rPh>
    <rPh sb="7" eb="8">
      <t>ヒト</t>
    </rPh>
    <rPh sb="11" eb="15">
      <t>コウイキレンゴウ</t>
    </rPh>
    <phoneticPr fontId="16"/>
  </si>
  <si>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</si>
  <si>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</si>
  <si>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</si>
  <si>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上里町土地開発公社</t>
    <rPh sb="0" eb="3">
      <t>カミサトマチ</t>
    </rPh>
    <rPh sb="3" eb="5">
      <t>トチ</t>
    </rPh>
    <rPh sb="5" eb="7">
      <t>カイハツ</t>
    </rPh>
    <rPh sb="7" eb="9">
      <t>コウシャ</t>
    </rPh>
    <phoneticPr fontId="30"/>
  </si>
  <si>
    <t>上里町勤労文化協会</t>
    <rPh sb="0" eb="3">
      <t>カミサトマチ</t>
    </rPh>
    <rPh sb="3" eb="5">
      <t>キンロウ</t>
    </rPh>
    <rPh sb="5" eb="7">
      <t>ブンカ</t>
    </rPh>
    <rPh sb="7" eb="9">
      <t>キョウカイ</t>
    </rPh>
    <phoneticPr fontId="30"/>
  </si>
  <si>
    <t>上里町公共施設等用地取得及び施設整備基金積立基金</t>
    <rPh sb="0" eb="3">
      <t>カミサトマチ</t>
    </rPh>
    <rPh sb="3" eb="5">
      <t>コウキョウ</t>
    </rPh>
    <rPh sb="5" eb="8">
      <t>シセツナド</t>
    </rPh>
    <rPh sb="8" eb="10">
      <t>ヨウチ</t>
    </rPh>
    <rPh sb="10" eb="12">
      <t>シュトク</t>
    </rPh>
    <phoneticPr fontId="5"/>
  </si>
  <si>
    <t>上里町教育施設整備基金</t>
  </si>
  <si>
    <t>上里町いきいき福祉基金</t>
  </si>
  <si>
    <t>上里町森林環境譲与税基金</t>
    <rPh sb="0" eb="3">
      <t>カミサトマチ</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</si>
  <si>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</si>
  <si>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</si>
  <si>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べて低い水準にあり、有形固定資産減価償却率も類似団体よりやや低い水準となっている。これは、公共施設等総合管理計画において、令和３８年度までに公共施設等の延べ床面積を２０％減少するという目標を設定し、老朽化した保育所２箇所を１箇所に集約化するなど公共施設等の集約化・複合化を積極的に進めてきたことにより、老朽化した施設の除却が進んだためであると考えられる。公共施設等総合管理計画に基づき、今後、老朽化対策に積極的に取り組んでいく。</t>
    <rPh sb="0" eb="2">
      <t>ショウライ</t>
    </rPh>
    <rPh sb="2" eb="4">
      <t>フタン</t>
    </rPh>
    <rPh sb="4" eb="6">
      <t>ヒリツ</t>
    </rPh>
    <rPh sb="7" eb="9">
      <t>ルイジ</t>
    </rPh>
    <rPh sb="9" eb="11">
      <t>ダンタイ</t>
    </rPh>
    <rPh sb="12" eb="13">
      <t>クラ</t>
    </rPh>
    <rPh sb="15" eb="16">
      <t>ヒク</t>
    </rPh>
    <rPh sb="17" eb="19">
      <t>スイジュン</t>
    </rPh>
    <rPh sb="23" eb="25">
      <t>ユウケイ</t>
    </rPh>
    <rPh sb="25" eb="27">
      <t>コテイ</t>
    </rPh>
    <rPh sb="27" eb="29">
      <t>シサン</t>
    </rPh>
    <rPh sb="29" eb="31">
      <t>ゲンカ</t>
    </rPh>
    <rPh sb="31" eb="33">
      <t>ショウキャク</t>
    </rPh>
    <rPh sb="33" eb="34">
      <t>リツ</t>
    </rPh>
    <rPh sb="35" eb="37">
      <t>ルイジ</t>
    </rPh>
    <rPh sb="37" eb="39">
      <t>ダンタイ</t>
    </rPh>
    <rPh sb="43" eb="44">
      <t>ヒク</t>
    </rPh>
    <rPh sb="45" eb="47">
      <t>スイジュン</t>
    </rPh>
    <rPh sb="58" eb="60">
      <t>コウキョウ</t>
    </rPh>
    <rPh sb="60" eb="62">
      <t>シセツ</t>
    </rPh>
    <rPh sb="62" eb="63">
      <t>トウ</t>
    </rPh>
    <rPh sb="63" eb="65">
      <t>ソウゴウ</t>
    </rPh>
    <rPh sb="65" eb="67">
      <t>カンリ</t>
    </rPh>
    <rPh sb="67" eb="69">
      <t>ケイカク</t>
    </rPh>
    <rPh sb="74" eb="76">
      <t>レイワ</t>
    </rPh>
    <rPh sb="78" eb="80">
      <t>ネンド</t>
    </rPh>
    <rPh sb="83" eb="85">
      <t>コウキョウ</t>
    </rPh>
    <rPh sb="85" eb="87">
      <t>シセツ</t>
    </rPh>
    <rPh sb="87" eb="88">
      <t>トウ</t>
    </rPh>
    <rPh sb="190" eb="192">
      <t>コウキョウ</t>
    </rPh>
    <rPh sb="192" eb="194">
      <t>シセツ</t>
    </rPh>
    <rPh sb="194" eb="195">
      <t>トウ</t>
    </rPh>
    <rPh sb="195" eb="197">
      <t>ソウゴウ</t>
    </rPh>
    <rPh sb="197" eb="199">
      <t>カンリ</t>
    </rPh>
    <rPh sb="199" eb="201">
      <t>ケイカク</t>
    </rPh>
    <rPh sb="202" eb="203">
      <t>モト</t>
    </rPh>
    <rPh sb="206" eb="208">
      <t>コンゴ</t>
    </rPh>
    <rPh sb="209" eb="212">
      <t>ロウキュウカ</t>
    </rPh>
    <rPh sb="212" eb="214">
      <t>タイサク</t>
    </rPh>
    <rPh sb="215" eb="218">
      <t>セッキョクテキ</t>
    </rPh>
    <rPh sb="219" eb="220">
      <t>ト</t>
    </rPh>
    <rPh sb="221" eb="222">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</si>
  <si>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</si>
  <si>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</si>
  <si>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</si>
  <si>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</si>
  <si>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</si>
  <si>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</si>
  <si>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低くなっている。これは、地方交付税措置を有する有利な起債を起こす一方、各種基金にも積極的な積立を実施しているためである。将来負担比率は現状数値は出ていないが、引き続き公共施設等総合管理計画に基づく大規模な改修等が実施されるため、予断を許さない状況であると考えている。</t>
    <rPh sb="0" eb="2">
      <t>ジッシツ</t>
    </rPh>
    <rPh sb="2" eb="5">
      <t>コウサイヒ</t>
    </rPh>
    <rPh sb="5" eb="7">
      <t>ヒリツ</t>
    </rPh>
    <rPh sb="8" eb="10">
      <t>ルイジ</t>
    </rPh>
    <rPh sb="10" eb="12">
      <t>ダンタイ</t>
    </rPh>
    <rPh sb="13" eb="15">
      <t>ヒカク</t>
    </rPh>
    <rPh sb="17" eb="18">
      <t>タカ</t>
    </rPh>
    <rPh sb="23" eb="25">
      <t>ショウライ</t>
    </rPh>
    <rPh sb="25" eb="27">
      <t>フタン</t>
    </rPh>
    <rPh sb="27" eb="29">
      <t>ヒリツ</t>
    </rPh>
    <rPh sb="30" eb="31">
      <t>ヒク</t>
    </rPh>
    <rPh sb="42" eb="44">
      <t>チホウ</t>
    </rPh>
    <rPh sb="44" eb="47">
      <t>コウフゼイ</t>
    </rPh>
    <rPh sb="47" eb="49">
      <t>ソチ</t>
    </rPh>
    <rPh sb="50" eb="51">
      <t>ユウ</t>
    </rPh>
    <rPh sb="53" eb="55">
      <t>ユウリ</t>
    </rPh>
    <rPh sb="56" eb="58">
      <t>キサイ</t>
    </rPh>
    <rPh sb="59" eb="60">
      <t>オ</t>
    </rPh>
    <rPh sb="65" eb="67">
      <t>カクシュ</t>
    </rPh>
    <rPh sb="67" eb="69">
      <t>キキン</t>
    </rPh>
    <rPh sb="71" eb="74">
      <t>セッキョクテキ</t>
    </rPh>
    <rPh sb="75" eb="77">
      <t>ツミタテ</t>
    </rPh>
    <rPh sb="78" eb="80">
      <t>ジッシ</t>
    </rPh>
    <rPh sb="90" eb="92">
      <t>ショウライ</t>
    </rPh>
    <rPh sb="92" eb="94">
      <t>フタン</t>
    </rPh>
    <rPh sb="94" eb="96">
      <t>ヒリツ</t>
    </rPh>
    <rPh sb="97" eb="99">
      <t>ゲンジョウ</t>
    </rPh>
    <rPh sb="99" eb="101">
      <t>スウチ</t>
    </rPh>
    <rPh sb="102" eb="103">
      <t>デ</t>
    </rPh>
    <rPh sb="109" eb="110">
      <t>ヒ</t>
    </rPh>
    <rPh sb="111" eb="112">
      <t>ツヅ</t>
    </rPh>
    <rPh sb="113" eb="115">
      <t>コウキョウ</t>
    </rPh>
    <rPh sb="115" eb="117">
      <t>シセツ</t>
    </rPh>
    <rPh sb="117" eb="118">
      <t>トウ</t>
    </rPh>
    <rPh sb="118" eb="120">
      <t>ソウゴウ</t>
    </rPh>
    <rPh sb="120" eb="122">
      <t>カンリ</t>
    </rPh>
    <rPh sb="122" eb="124">
      <t>ケイカク</t>
    </rPh>
    <rPh sb="125" eb="126">
      <t>モト</t>
    </rPh>
    <rPh sb="128" eb="131">
      <t>ダイキボ</t>
    </rPh>
    <rPh sb="132" eb="134">
      <t>カイシュウ</t>
    </rPh>
    <rPh sb="134" eb="135">
      <t>トウ</t>
    </rPh>
    <rPh sb="136" eb="138">
      <t>ジッシ</t>
    </rPh>
    <rPh sb="144" eb="146">
      <t>ヨダン</t>
    </rPh>
    <rPh sb="147" eb="148">
      <t>ユル</t>
    </rPh>
    <rPh sb="151" eb="153">
      <t>ジョウキョウ</t>
    </rPh>
    <rPh sb="157" eb="158">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</si>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</sst>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6" xfId="15" applyFont="1" applyBorder="1" applyAlignment="1" applyProtection="1">
      <alignment horizontal="center" vertical="center" shrinkToFit="1"/>
      <protection locked="0"/>
    </xf>
    <xf numFmtId="0" fontId="34" fillId="0" borderId="108" xfId="12" applyFont="1" applyBorder="1" applyAlignment="1" applyProtection="1">
      <alignment horizontal="center" vertical="center" shrinkToFit="1"/>
      <protection locked="0"/>
    </xf>
    <xf numFmtId="0" fontId="34" fillId="0" borderId="119"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2" xfId="12" applyFont="1" applyBorder="1" applyAlignment="1" applyProtection="1">
      <alignment horizontal="center" vertical="center" shrinkToFit="1"/>
      <protection locked="0"/>
    </xf>
    <xf numFmtId="0" fontId="34" fillId="6" borderId="119" xfId="12" applyFont="1" applyFill="1" applyBorder="1" applyAlignment="1" applyProtection="1">
      <alignment horizontal="center" vertical="center" shrinkToFit="1"/>
      <protection locked="0"/>
    </xf>
    <xf numFmtId="0" fontId="34" fillId="0" borderId="141"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7"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85" xfId="14" applyNumberFormat="1" applyFont="1" applyBorder="1" applyAlignment="1" applyProtection="1">
      <alignment horizontal="right" vertical="center" shrinkToFit="1"/>
      <protection locked="0"/>
    </xf>
    <xf numFmtId="177" fontId="34" fillId="0" borderId="185" xfId="15" applyNumberFormat="1" applyFont="1" applyBorder="1" applyAlignment="1" applyProtection="1">
      <alignment horizontal="right" vertical="center" shrinkToFit="1"/>
      <protection locked="0"/>
    </xf>
    <xf numFmtId="177" fontId="34" fillId="0" borderId="104"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5"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7"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3" xfId="15" applyFont="1" applyBorder="1" applyAlignment="1" applyProtection="1">
      <alignment horizontal="left" vertical="center" shrinkToFit="1"/>
      <protection locked="0"/>
    </xf>
    <xf numFmtId="0" fontId="34" fillId="0" borderId="118" xfId="15" applyFont="1" applyBorder="1" applyAlignment="1" applyProtection="1">
      <alignment horizontal="left" vertical="center" shrinkToFit="1"/>
      <protection locked="0"/>
    </xf>
    <xf numFmtId="0" fontId="34" fillId="0" borderId="10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177" fontId="34" fillId="0" borderId="109" xfId="15" applyNumberFormat="1" applyFont="1" applyBorder="1" applyAlignment="1" applyProtection="1">
      <alignment horizontal="right" vertical="center" shrinkToFit="1"/>
      <protection locked="0"/>
    </xf>
    <xf numFmtId="177" fontId="34" fillId="0" borderId="110" xfId="15"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09" xfId="14" applyFont="1" applyBorder="1" applyAlignment="1" applyProtection="1">
      <alignment horizontal="left" vertical="center" shrinkToFit="1"/>
      <protection locked="0"/>
    </xf>
    <xf numFmtId="0" fontId="34" fillId="0" borderId="110" xfId="14"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5" xfId="15" applyNumberFormat="1" applyFont="1" applyFill="1" applyBorder="1" applyAlignment="1" applyProtection="1">
      <alignment horizontal="right" vertical="center" shrinkToFit="1"/>
      <protection locked="0"/>
    </xf>
    <xf numFmtId="177" fontId="34" fillId="8" borderId="126" xfId="15" applyNumberFormat="1" applyFont="1" applyFill="1" applyBorder="1" applyAlignment="1" applyProtection="1">
      <alignment horizontal="righ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21" xfId="14" applyNumberFormat="1" applyFont="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177" fontId="34" fillId="0" borderId="121" xfId="15" applyNumberFormat="1" applyFont="1" applyBorder="1" applyAlignment="1" applyProtection="1">
      <alignment horizontal="right" vertical="center" shrinkToFit="1"/>
      <protection locked="0"/>
    </xf>
    <xf numFmtId="0" fontId="34" fillId="0" borderId="121" xfId="15" applyFont="1" applyBorder="1" applyAlignment="1" applyProtection="1">
      <alignment horizontal="left" vertical="center" shrinkToFit="1"/>
      <protection locked="0"/>
    </xf>
    <xf numFmtId="0" fontId="34" fillId="0" borderId="124"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6" xfId="15" applyFont="1" applyFill="1" applyBorder="1" applyAlignment="1" applyProtection="1">
      <alignment horizontal="left" vertical="center" shrinkToFit="1"/>
      <protection locked="0"/>
    </xf>
    <xf numFmtId="0" fontId="34" fillId="8" borderId="129"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4"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177" fontId="34" fillId="0" borderId="133" xfId="14" applyNumberFormat="1" applyFont="1" applyBorder="1" applyAlignment="1" applyProtection="1">
      <alignment horizontal="right" vertical="center" shrinkToFit="1"/>
      <protection locked="0"/>
    </xf>
    <xf numFmtId="177" fontId="34" fillId="0" borderId="134" xfId="14" applyNumberFormat="1" applyFont="1" applyBorder="1" applyAlignment="1" applyProtection="1">
      <alignment horizontal="righ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2" applyNumberFormat="1" applyFont="1" applyBorder="1" applyAlignment="1" applyProtection="1">
      <alignment horizontal="right" vertical="center" shrinkToFit="1"/>
      <protection locked="0"/>
    </xf>
    <xf numFmtId="177" fontId="34" fillId="0" borderId="134" xfId="12" applyNumberFormat="1" applyFont="1" applyBorder="1" applyAlignment="1" applyProtection="1">
      <alignment horizontal="righ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0" fontId="34" fillId="0" borderId="113" xfId="12" applyFont="1" applyBorder="1" applyAlignment="1" applyProtection="1">
      <alignment horizontal="left" vertical="center" shrinkToFit="1"/>
      <protection locked="0"/>
    </xf>
    <xf numFmtId="0" fontId="34" fillId="0" borderId="118" xfId="12" applyFont="1" applyBorder="1" applyAlignment="1" applyProtection="1">
      <alignment horizontal="lef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6" borderId="112" xfId="13" applyNumberFormat="1" applyFont="1" applyFill="1" applyBorder="1" applyAlignment="1" applyProtection="1">
      <alignment horizontal="right" vertical="center" shrinkToFit="1"/>
      <protection locked="0"/>
    </xf>
    <xf numFmtId="177" fontId="34" fillId="6" borderId="113" xfId="13" applyNumberFormat="1" applyFont="1" applyFill="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87" fontId="34" fillId="6" borderId="113"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8" borderId="126" xfId="12" applyNumberFormat="1" applyFont="1" applyFill="1" applyBorder="1" applyAlignment="1" applyProtection="1">
      <alignment horizontal="right" vertical="center" shrinkToFit="1"/>
      <protection locked="0"/>
    </xf>
    <xf numFmtId="187" fontId="34" fillId="8" borderId="131" xfId="12" applyNumberFormat="1" applyFont="1" applyFill="1" applyBorder="1" applyAlignment="1" applyProtection="1">
      <alignment horizontal="right" vertical="center" shrinkToFit="1"/>
      <protection locked="0"/>
    </xf>
    <xf numFmtId="0" fontId="34" fillId="8" borderId="126" xfId="12" applyFont="1" applyFill="1" applyBorder="1" applyAlignment="1" applyProtection="1">
      <alignment horizontal="left" vertical="center" shrinkToFit="1"/>
      <protection locked="0"/>
    </xf>
    <xf numFmtId="0" fontId="34" fillId="8" borderId="129"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6" borderId="109" xfId="12" applyFont="1" applyFill="1" applyBorder="1" applyAlignment="1" applyProtection="1">
      <alignment horizontal="left" vertical="center" shrinkToFit="1"/>
      <protection locked="0"/>
    </xf>
    <xf numFmtId="0" fontId="34" fillId="6" borderId="110" xfId="12" applyFont="1" applyFill="1" applyBorder="1" applyAlignment="1" applyProtection="1">
      <alignment horizontal="left" vertical="center" shrinkToFit="1"/>
      <protection locked="0"/>
    </xf>
    <xf numFmtId="0" fontId="34" fillId="6" borderId="116" xfId="12" applyFont="1" applyFill="1" applyBorder="1" applyAlignment="1" applyProtection="1">
      <alignment horizontal="left" vertical="center" shrinkToFit="1"/>
      <protection locked="0"/>
    </xf>
    <xf numFmtId="177" fontId="34" fillId="6" borderId="109" xfId="12" applyNumberFormat="1" applyFont="1" applyFill="1" applyBorder="1" applyAlignment="1" applyProtection="1">
      <alignment horizontal="right" vertical="center" shrinkToFit="1"/>
      <protection locked="0"/>
    </xf>
    <xf numFmtId="177" fontId="34" fillId="6" borderId="110" xfId="12" applyNumberFormat="1" applyFont="1" applyFill="1" applyBorder="1" applyAlignment="1" applyProtection="1">
      <alignment horizontal="right" vertical="center" shrinkToFit="1"/>
      <protection locked="0"/>
    </xf>
    <xf numFmtId="177" fontId="34" fillId="6" borderId="111"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0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177" fontId="34" fillId="0" borderId="109"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177" fontId="34" fillId="6" borderId="120" xfId="12" applyNumberFormat="1" applyFont="1" applyFill="1" applyBorder="1" applyAlignment="1" applyProtection="1">
      <alignment horizontal="right" vertical="center" shrinkToFit="1"/>
      <protection locked="0"/>
    </xf>
    <xf numFmtId="177" fontId="34" fillId="6" borderId="121" xfId="12" applyNumberFormat="1" applyFont="1" applyFill="1" applyBorder="1" applyAlignment="1" applyProtection="1">
      <alignment horizontal="right" vertical="center" shrinkToFit="1"/>
      <protection locked="0"/>
    </xf>
    <xf numFmtId="0" fontId="34" fillId="6" borderId="121" xfId="12" applyFont="1" applyFill="1" applyBorder="1" applyAlignment="1" applyProtection="1">
      <alignment horizontal="left" vertical="center" shrinkToFit="1"/>
      <protection locked="0"/>
    </xf>
    <xf numFmtId="0" fontId="34" fillId="6" borderId="124" xfId="12"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48"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0"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49"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58"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0"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6"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69" xfId="14" applyNumberFormat="1" applyFont="1" applyFill="1" applyBorder="1" applyAlignment="1">
      <alignment horizontal="right" vertical="center" shrinkToFit="1"/>
    </xf>
    <xf numFmtId="177" fontId="34" fillId="6" borderId="170"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5"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177" fontId="34" fillId="6" borderId="162"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7"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187" fontId="34" fillId="6" borderId="182"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5" xfId="12" applyFont="1" applyBorder="1" applyAlignment="1" applyProtection="1">
      <alignment horizontal="left" vertical="center" shrinkToFit="1"/>
      <protection locked="0"/>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24867B08-AD96-420C-93B6-03EDEE246068}"/>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B971386A-DBD1-426B-9B7F-EE3509B55E5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A6F8-4884-82CD-8FB3D8F2AE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21098</c:v>
                </c:pt>
                <c:pt idx="1">
                  <c:v>44000</c:v>
                </c:pt>
                <c:pt idx="2">
                  <c:v>16459</c:v>
                </c:pt>
                <c:pt idx="3">
                  <c:v>26967</c:v>
                </c:pt>
                <c:pt idx="4">
                  <c:v>28992</c:v>
                </c:pt>
              </c:numCache>
            </c:numRef>
          </c:val>
          <c:smooth val="0"/>
          <c:extLst>
            <c:ext xmlns:c16="http://schemas.microsoft.com/office/drawing/2014/chart" uri="{C3380CC4-5D6E-409C-BE32-E72D297353CC}">
              <c16:uniqueId val="{00000001-A6F8-4884-82CD-8FB3D8F2AE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13.12</c:v>
                </c:pt>
                <c:pt idx="1">
                  <c:v>9.3800000000000008</c:v>
                </c:pt>
                <c:pt idx="2">
                  <c:v>8.18</c:v>
                </c:pt>
                <c:pt idx="3">
                  <c:v>12.7</c:v>
                </c:pt>
                <c:pt idx="4">
                  <c:v>11.97</c:v>
                </c:pt>
              </c:numCache>
            </c:numRef>
          </c:val>
          <c:extLst>
            <c:ext xmlns:c16="http://schemas.microsoft.com/office/drawing/2014/chart" uri="{C3380CC4-5D6E-409C-BE32-E72D297353CC}">
              <c16:uniqueId val="{00000000-C9D0-4BB4-932B-6F74714870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17.059999999999999</c:v>
                </c:pt>
                <c:pt idx="1">
                  <c:v>16.829999999999998</c:v>
                </c:pt>
                <c:pt idx="2">
                  <c:v>22.98</c:v>
                </c:pt>
                <c:pt idx="3">
                  <c:v>22.56</c:v>
                </c:pt>
                <c:pt idx="4">
                  <c:v>21.79</c:v>
                </c:pt>
              </c:numCache>
            </c:numRef>
          </c:val>
          <c:extLst>
            <c:ext xmlns:c16="http://schemas.microsoft.com/office/drawing/2014/chart" uri="{C3380CC4-5D6E-409C-BE32-E72D297353CC}">
              <c16:uniqueId val="{00000001-C9D0-4BB4-932B-6F74714870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2.37</c:v>
                </c:pt>
                <c:pt idx="1">
                  <c:v>-4.05</c:v>
                </c:pt>
                <c:pt idx="2">
                  <c:v>5.98</c:v>
                </c:pt>
                <c:pt idx="3">
                  <c:v>6</c:v>
                </c:pt>
                <c:pt idx="4">
                  <c:v>-2.59</c:v>
                </c:pt>
              </c:numCache>
            </c:numRef>
          </c:val>
          <c:smooth val="0"/>
          <c:extLst>
            <c:ext xmlns:c16="http://schemas.microsoft.com/office/drawing/2014/chart" uri="{C3380CC4-5D6E-409C-BE32-E72D297353CC}">
              <c16:uniqueId val="{00000002-C9D0-4BB4-932B-6F74714870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3C0-4C9F-A568-E1A2686CD3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C0-4C9F-A568-E1A2686CD3C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3C0-4C9F-A568-E1A2686CD3C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0.04</c:v>
                </c:pt>
                <c:pt idx="4">
                  <c:v>#N/A</c:v>
                </c:pt>
                <c:pt idx="5">
                  <c:v>0.05</c:v>
                </c:pt>
                <c:pt idx="6">
                  <c:v>#N/A</c:v>
                </c:pt>
                <c:pt idx="7">
                  <c:v>0.06</c:v>
                </c:pt>
                <c:pt idx="8">
                  <c:v>#N/A</c:v>
                </c:pt>
                <c:pt idx="9">
                  <c:v>0.03</c:v>
                </c:pt>
              </c:numCache>
            </c:numRef>
          </c:val>
          <c:extLst>
            <c:ext xmlns:c16="http://schemas.microsoft.com/office/drawing/2014/chart" uri="{C3380CC4-5D6E-409C-BE32-E72D297353CC}">
              <c16:uniqueId val="{00000003-D3C0-4C9F-A568-E1A2686CD3C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0.02</c:v>
                </c:pt>
                <c:pt idx="8">
                  <c:v>#N/A</c:v>
                </c:pt>
                <c:pt idx="9">
                  <c:v>0.05</c:v>
                </c:pt>
              </c:numCache>
            </c:numRef>
          </c:val>
          <c:extLst>
            <c:ext xmlns:c16="http://schemas.microsoft.com/office/drawing/2014/chart" uri="{C3380CC4-5D6E-409C-BE32-E72D297353CC}">
              <c16:uniqueId val="{00000004-D3C0-4C9F-A568-E1A2686CD3C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1.91</c:v>
                </c:pt>
                <c:pt idx="2">
                  <c:v>#N/A</c:v>
                </c:pt>
                <c:pt idx="3">
                  <c:v>1.57</c:v>
                </c:pt>
                <c:pt idx="4">
                  <c:v>#N/A</c:v>
                </c:pt>
                <c:pt idx="5">
                  <c:v>1.26</c:v>
                </c:pt>
                <c:pt idx="6">
                  <c:v>#N/A</c:v>
                </c:pt>
                <c:pt idx="7">
                  <c:v>1.34</c:v>
                </c:pt>
                <c:pt idx="8">
                  <c:v>#N/A</c:v>
                </c:pt>
                <c:pt idx="9">
                  <c:v>0.86</c:v>
                </c:pt>
              </c:numCache>
            </c:numRef>
          </c:val>
          <c:extLst>
            <c:ext xmlns:c16="http://schemas.microsoft.com/office/drawing/2014/chart" uri="{C3380CC4-5D6E-409C-BE32-E72D297353CC}">
              <c16:uniqueId val="{00000005-D3C0-4C9F-A568-E1A2686CD3C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1.19</c:v>
                </c:pt>
                <c:pt idx="2">
                  <c:v>#N/A</c:v>
                </c:pt>
                <c:pt idx="3">
                  <c:v>1.1200000000000001</c:v>
                </c:pt>
                <c:pt idx="4">
                  <c:v>#N/A</c:v>
                </c:pt>
                <c:pt idx="5">
                  <c:v>1.18</c:v>
                </c:pt>
                <c:pt idx="6">
                  <c:v>#N/A</c:v>
                </c:pt>
                <c:pt idx="7">
                  <c:v>1.2</c:v>
                </c:pt>
                <c:pt idx="8">
                  <c:v>#N/A</c:v>
                </c:pt>
                <c:pt idx="9">
                  <c:v>1.45</c:v>
                </c:pt>
              </c:numCache>
            </c:numRef>
          </c:val>
          <c:extLst>
            <c:ext xmlns:c16="http://schemas.microsoft.com/office/drawing/2014/chart" uri="{C3380CC4-5D6E-409C-BE32-E72D297353CC}">
              <c16:uniqueId val="{00000006-D3C0-4C9F-A568-E1A2686CD3C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1.25</c:v>
                </c:pt>
                <c:pt idx="2">
                  <c:v>#N/A</c:v>
                </c:pt>
                <c:pt idx="3">
                  <c:v>1.02</c:v>
                </c:pt>
                <c:pt idx="4">
                  <c:v>#N/A</c:v>
                </c:pt>
                <c:pt idx="5">
                  <c:v>0.49</c:v>
                </c:pt>
                <c:pt idx="6">
                  <c:v>#N/A</c:v>
                </c:pt>
                <c:pt idx="7">
                  <c:v>0.85</c:v>
                </c:pt>
                <c:pt idx="8">
                  <c:v>#N/A</c:v>
                </c:pt>
                <c:pt idx="9">
                  <c:v>1.75</c:v>
                </c:pt>
              </c:numCache>
            </c:numRef>
          </c:val>
          <c:extLst>
            <c:ext xmlns:c16="http://schemas.microsoft.com/office/drawing/2014/chart" uri="{C3380CC4-5D6E-409C-BE32-E72D297353CC}">
              <c16:uniqueId val="{00000007-D3C0-4C9F-A568-E1A2686CD3C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4.43</c:v>
                </c:pt>
                <c:pt idx="2">
                  <c:v>#N/A</c:v>
                </c:pt>
                <c:pt idx="3">
                  <c:v>4.21</c:v>
                </c:pt>
                <c:pt idx="4">
                  <c:v>#N/A</c:v>
                </c:pt>
                <c:pt idx="5">
                  <c:v>4.6399999999999997</c:v>
                </c:pt>
                <c:pt idx="6">
                  <c:v>#N/A</c:v>
                </c:pt>
                <c:pt idx="7">
                  <c:v>5.53</c:v>
                </c:pt>
                <c:pt idx="8">
                  <c:v>#N/A</c:v>
                </c:pt>
                <c:pt idx="9">
                  <c:v>6.74</c:v>
                </c:pt>
              </c:numCache>
            </c:numRef>
          </c:val>
          <c:extLst>
            <c:ext xmlns:c16="http://schemas.microsoft.com/office/drawing/2014/chart" uri="{C3380CC4-5D6E-409C-BE32-E72D297353CC}">
              <c16:uniqueId val="{00000008-D3C0-4C9F-A568-E1A2686CD3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13.12</c:v>
                </c:pt>
                <c:pt idx="2">
                  <c:v>#N/A</c:v>
                </c:pt>
                <c:pt idx="3">
                  <c:v>9.3800000000000008</c:v>
                </c:pt>
                <c:pt idx="4">
                  <c:v>#N/A</c:v>
                </c:pt>
                <c:pt idx="5">
                  <c:v>8.17</c:v>
                </c:pt>
                <c:pt idx="6">
                  <c:v>#N/A</c:v>
                </c:pt>
                <c:pt idx="7">
                  <c:v>12.69</c:v>
                </c:pt>
                <c:pt idx="8">
                  <c:v>#N/A</c:v>
                </c:pt>
                <c:pt idx="9">
                  <c:v>11.96</c:v>
                </c:pt>
              </c:numCache>
            </c:numRef>
          </c:val>
          <c:extLst>
            <c:ext xmlns:c16="http://schemas.microsoft.com/office/drawing/2014/chart" uri="{C3380CC4-5D6E-409C-BE32-E72D297353CC}">
              <c16:uniqueId val="{00000009-D3C0-4C9F-A568-E1A2686CD3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746</c:v>
                </c:pt>
                <c:pt idx="5">
                  <c:v>739</c:v>
                </c:pt>
                <c:pt idx="8">
                  <c:v>735</c:v>
                </c:pt>
                <c:pt idx="11">
                  <c:v>738</c:v>
                </c:pt>
                <c:pt idx="14">
                  <c:v>685</c:v>
                </c:pt>
              </c:numCache>
            </c:numRef>
          </c:val>
          <c:extLst>
            <c:ext xmlns:c16="http://schemas.microsoft.com/office/drawing/2014/chart" uri="{C3380CC4-5D6E-409C-BE32-E72D297353CC}">
              <c16:uniqueId val="{00000000-3EE0-489F-A42A-860F47D6E8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E0-489F-A42A-860F47D6E8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c:v>
                </c:pt>
                <c:pt idx="3">
                  <c:v>13</c:v>
                </c:pt>
                <c:pt idx="6">
                  <c:v>13</c:v>
                </c:pt>
                <c:pt idx="9">
                  <c:v>12</c:v>
                </c:pt>
                <c:pt idx="12">
                  <c:v>11</c:v>
                </c:pt>
              </c:numCache>
            </c:numRef>
          </c:val>
          <c:extLst>
            <c:ext xmlns:c16="http://schemas.microsoft.com/office/drawing/2014/chart" uri="{C3380CC4-5D6E-409C-BE32-E72D297353CC}">
              <c16:uniqueId val="{00000002-3EE0-489F-A42A-860F47D6E8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144</c:v>
                </c:pt>
                <c:pt idx="3">
                  <c:v>132</c:v>
                </c:pt>
                <c:pt idx="6">
                  <c:v>118</c:v>
                </c:pt>
                <c:pt idx="9">
                  <c:v>108</c:v>
                </c:pt>
                <c:pt idx="12">
                  <c:v>104</c:v>
                </c:pt>
              </c:numCache>
            </c:numRef>
          </c:val>
          <c:extLst>
            <c:ext xmlns:c16="http://schemas.microsoft.com/office/drawing/2014/chart" uri="{C3380CC4-5D6E-409C-BE32-E72D297353CC}">
              <c16:uniqueId val="{00000003-3EE0-489F-A42A-860F47D6E8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125</c:v>
                </c:pt>
                <c:pt idx="3">
                  <c:v>179</c:v>
                </c:pt>
                <c:pt idx="6">
                  <c:v>193</c:v>
                </c:pt>
                <c:pt idx="9">
                  <c:v>170</c:v>
                </c:pt>
                <c:pt idx="12">
                  <c:v>164</c:v>
                </c:pt>
              </c:numCache>
            </c:numRef>
          </c:val>
          <c:extLst>
            <c:ext xmlns:c16="http://schemas.microsoft.com/office/drawing/2014/chart" uri="{C3380CC4-5D6E-409C-BE32-E72D297353CC}">
              <c16:uniqueId val="{00000004-3EE0-489F-A42A-860F47D6E8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E0-489F-A42A-860F47D6E8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E0-489F-A42A-860F47D6E8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882</c:v>
                </c:pt>
                <c:pt idx="3">
                  <c:v>873</c:v>
                </c:pt>
                <c:pt idx="6">
                  <c:v>927</c:v>
                </c:pt>
                <c:pt idx="9">
                  <c:v>941</c:v>
                </c:pt>
                <c:pt idx="12">
                  <c:v>996</c:v>
                </c:pt>
              </c:numCache>
            </c:numRef>
          </c:val>
          <c:extLst>
            <c:ext xmlns:c16="http://schemas.microsoft.com/office/drawing/2014/chart" uri="{C3380CC4-5D6E-409C-BE32-E72D297353CC}">
              <c16:uniqueId val="{00000007-3EE0-489F-A42A-860F47D6E8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420</c:v>
                </c:pt>
                <c:pt idx="2">
                  <c:v>#N/A</c:v>
                </c:pt>
                <c:pt idx="3">
                  <c:v>#N/A</c:v>
                </c:pt>
                <c:pt idx="4">
                  <c:v>458</c:v>
                </c:pt>
                <c:pt idx="5">
                  <c:v>#N/A</c:v>
                </c:pt>
                <c:pt idx="6">
                  <c:v>#N/A</c:v>
                </c:pt>
                <c:pt idx="7">
                  <c:v>516</c:v>
                </c:pt>
                <c:pt idx="8">
                  <c:v>#N/A</c:v>
                </c:pt>
                <c:pt idx="9">
                  <c:v>#N/A</c:v>
                </c:pt>
                <c:pt idx="10">
                  <c:v>493</c:v>
                </c:pt>
                <c:pt idx="11">
                  <c:v>#N/A</c:v>
                </c:pt>
                <c:pt idx="12">
                  <c:v>#N/A</c:v>
                </c:pt>
                <c:pt idx="13">
                  <c:v>590</c:v>
                </c:pt>
                <c:pt idx="14">
                  <c:v>#N/A</c:v>
                </c:pt>
              </c:numCache>
            </c:numRef>
          </c:val>
          <c:smooth val="0"/>
          <c:extLst>
            <c:ext xmlns:c16="http://schemas.microsoft.com/office/drawing/2014/chart" uri="{C3380CC4-5D6E-409C-BE32-E72D297353CC}">
              <c16:uniqueId val="{00000008-3EE0-489F-A42A-860F47D6E8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8403</c:v>
                </c:pt>
                <c:pt idx="5">
                  <c:v>8183</c:v>
                </c:pt>
                <c:pt idx="8">
                  <c:v>8319</c:v>
                </c:pt>
                <c:pt idx="11">
                  <c:v>8258</c:v>
                </c:pt>
                <c:pt idx="14">
                  <c:v>7887</c:v>
                </c:pt>
              </c:numCache>
            </c:numRef>
          </c:val>
          <c:extLst>
            <c:ext xmlns:c16="http://schemas.microsoft.com/office/drawing/2014/chart" uri="{C3380CC4-5D6E-409C-BE32-E72D297353CC}">
              <c16:uniqueId val="{00000000-3AF2-4B14-A96C-4C8B69249A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AF2-4B14-A96C-4C8B69249A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4542</c:v>
                </c:pt>
                <c:pt idx="5">
                  <c:v>4974</c:v>
                </c:pt>
                <c:pt idx="8">
                  <c:v>5332</c:v>
                </c:pt>
                <c:pt idx="11">
                  <c:v>5696</c:v>
                </c:pt>
                <c:pt idx="14">
                  <c:v>5862</c:v>
                </c:pt>
              </c:numCache>
            </c:numRef>
          </c:val>
          <c:extLst>
            <c:ext xmlns:c16="http://schemas.microsoft.com/office/drawing/2014/chart" uri="{C3380CC4-5D6E-409C-BE32-E72D297353CC}">
              <c16:uniqueId val="{00000002-3AF2-4B14-A96C-4C8B69249A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F2-4B14-A96C-4C8B69249A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F2-4B14-A96C-4C8B69249A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F2-4B14-A96C-4C8B69249A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1264</c:v>
                </c:pt>
                <c:pt idx="3">
                  <c:v>1223</c:v>
                </c:pt>
                <c:pt idx="6">
                  <c:v>1245</c:v>
                </c:pt>
                <c:pt idx="9">
                  <c:v>1174</c:v>
                </c:pt>
                <c:pt idx="12">
                  <c:v>990</c:v>
                </c:pt>
              </c:numCache>
            </c:numRef>
          </c:val>
          <c:extLst>
            <c:ext xmlns:c16="http://schemas.microsoft.com/office/drawing/2014/chart" uri="{C3380CC4-5D6E-409C-BE32-E72D297353CC}">
              <c16:uniqueId val="{00000006-3AF2-4B14-A96C-4C8B69249A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673</c:v>
                </c:pt>
                <c:pt idx="3">
                  <c:v>557</c:v>
                </c:pt>
                <c:pt idx="6">
                  <c:v>457</c:v>
                </c:pt>
                <c:pt idx="9">
                  <c:v>427</c:v>
                </c:pt>
                <c:pt idx="12">
                  <c:v>327</c:v>
                </c:pt>
              </c:numCache>
            </c:numRef>
          </c:val>
          <c:extLst>
            <c:ext xmlns:c16="http://schemas.microsoft.com/office/drawing/2014/chart" uri="{C3380CC4-5D6E-409C-BE32-E72D297353CC}">
              <c16:uniqueId val="{00000007-3AF2-4B14-A96C-4C8B69249A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2271</c:v>
                </c:pt>
                <c:pt idx="3">
                  <c:v>2132</c:v>
                </c:pt>
                <c:pt idx="6">
                  <c:v>2237</c:v>
                </c:pt>
                <c:pt idx="9">
                  <c:v>2284</c:v>
                </c:pt>
                <c:pt idx="12">
                  <c:v>2193</c:v>
                </c:pt>
              </c:numCache>
            </c:numRef>
          </c:val>
          <c:extLst>
            <c:ext xmlns:c16="http://schemas.microsoft.com/office/drawing/2014/chart" uri="{C3380CC4-5D6E-409C-BE32-E72D297353CC}">
              <c16:uniqueId val="{00000008-3AF2-4B14-A96C-4C8B69249A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58</c:v>
                </c:pt>
                <c:pt idx="3">
                  <c:v>45</c:v>
                </c:pt>
                <c:pt idx="6">
                  <c:v>33</c:v>
                </c:pt>
                <c:pt idx="9">
                  <c:v>20</c:v>
                </c:pt>
                <c:pt idx="12">
                  <c:v>9</c:v>
                </c:pt>
              </c:numCache>
            </c:numRef>
          </c:val>
          <c:extLst>
            <c:ext xmlns:c16="http://schemas.microsoft.com/office/drawing/2014/chart" uri="{C3380CC4-5D6E-409C-BE32-E72D297353CC}">
              <c16:uniqueId val="{00000009-3AF2-4B14-A96C-4C8B69249A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7922</c:v>
                </c:pt>
                <c:pt idx="3">
                  <c:v>8241</c:v>
                </c:pt>
                <c:pt idx="6">
                  <c:v>7962</c:v>
                </c:pt>
                <c:pt idx="9">
                  <c:v>8132</c:v>
                </c:pt>
                <c:pt idx="12">
                  <c:v>7711</c:v>
                </c:pt>
              </c:numCache>
            </c:numRef>
          </c:val>
          <c:extLst>
            <c:ext xmlns:c16="http://schemas.microsoft.com/office/drawing/2014/chart" uri="{C3380CC4-5D6E-409C-BE32-E72D297353CC}">
              <c16:uniqueId val="{0000000A-3AF2-4B14-A96C-4C8B69249A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AF2-4B14-A96C-4C8B69249A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1438</c:v>
                </c:pt>
                <c:pt idx="1">
                  <c:v>1504</c:v>
                </c:pt>
                <c:pt idx="2">
                  <c:v>1409</c:v>
                </c:pt>
              </c:numCache>
            </c:numRef>
          </c:val>
          <c:extLst>
            <c:ext xmlns:c16="http://schemas.microsoft.com/office/drawing/2014/chart" uri="{C3380CC4-5D6E-409C-BE32-E72D297353CC}">
              <c16:uniqueId val="{00000000-D491-4AFB-9CBE-8EECDD63E1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752</c:v>
                </c:pt>
                <c:pt idx="1">
                  <c:v>915</c:v>
                </c:pt>
                <c:pt idx="2">
                  <c:v>1019</c:v>
                </c:pt>
              </c:numCache>
            </c:numRef>
          </c:val>
          <c:extLst>
            <c:ext xmlns:c16="http://schemas.microsoft.com/office/drawing/2014/chart" uri="{C3380CC4-5D6E-409C-BE32-E72D297353CC}">
              <c16:uniqueId val="{00000001-D491-4AFB-9CBE-8EECDD63E1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2633</c:v>
                </c:pt>
                <c:pt idx="1">
                  <c:v>2769</c:v>
                </c:pt>
                <c:pt idx="2">
                  <c:v>2927</c:v>
                </c:pt>
              </c:numCache>
            </c:numRef>
          </c:val>
          <c:extLst>
            <c:ext xmlns:c16="http://schemas.microsoft.com/office/drawing/2014/chart" uri="{C3380CC4-5D6E-409C-BE32-E72D297353CC}">
              <c16:uniqueId val="{00000002-D491-4AFB-9CBE-8EECDD63E1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{79C35127-6E1B-4BBD-8A14-9C3E68D7D923}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963-4B62-9889-DF5D520892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{92FC2725-559B-4730-A670-BCDDF707305C}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63-4B62-9889-DF5D520892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{BE8A588E-7509-48D5-B2AE-63F597AD1590}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63-4B62-9889-DF5D520892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{12968172-21CF-4BC8-A8A5-CFE6CEBF1974}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63-4B62-9889-DF5D520892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{0ABB2021-E3CD-4C7B-8605-6C196DBC4CB0}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63-4B62-9889-DF5D520892D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{D2A79DA9-FF2D-49AF-80E7-A230D556F43C}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963-4B62-9889-DF5D520892D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{EF88F47B-7186-4096-82E9-ED2ABEE9D9BA}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963-4B62-9889-DF5D520892D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{F9860511-7A4B-4E45-84B9-D94E3BC523A9}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963-4B62-9889-DF5D520892D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{8379E29F-FE1B-4E7E-B130-833DE53B8730}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963-4B62-9889-DF5D520892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60.9</c:v>
                </c:pt>
                <c:pt idx="16">
                  <c:v>61.2</c:v>
                </c:pt>
                <c:pt idx="24">
                  <c:v>61.9</c:v>
                </c:pt>
                <c:pt idx="32">
                  <c:v>62.6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963-4B62-9889-DF5D520892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{2D2A4ACE-FBBE-4B0B-BB12-50D40B6B8E0A}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963-4B62-9889-DF5D520892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{FA3FCCBA-50F8-4061-9A09-E39ECBD9B86C}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63-4B62-9889-DF5D520892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{6FCA84B2-F789-418D-9B54-86BAC0DB1B55}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63-4B62-9889-DF5D520892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{2CBAD7A8-4CC3-4A4E-AEC4-D0EA6C2E6EE3}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63-4B62-9889-DF5D520892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{EADD11E1-2AEC-40B6-93FB-3D142412B062}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63-4B62-9889-DF5D520892D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{A7A32816-138F-4B15-889F-1FD95E207D8F}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963-4B62-9889-DF5D520892D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{3E2B8894-AF6A-4A74-AD48-585A5AA90AE2}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963-4B62-9889-DF5D520892D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{E71FD83F-FD42-4A6C-8A65-74F64941E0BD}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963-4B62-9889-DF5D520892D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{EC30B916-DF90-410A-8778-C02DC836E443}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963-4B62-9889-DF5D520892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C963-4B62-9889-DF5D520892D8}"/>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{A1265277-0AF3-450B-9C91-9A629CF11ECD}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235-4E8F-B739-7EB8875949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{0768AC35-B8FE-4F6F-849F-EAC92937DC11}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35-4E8F-B739-7EB8875949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{142466F3-DB56-4354-A594-327C50EFD5DA}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35-4E8F-B739-7EB8875949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{AB19092C-59E2-4CEF-A5FC-9297119EDA9C}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35-4E8F-B739-7EB8875949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{9C9E4E37-C6BA-4C7C-A1FF-425616DF2A0B}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35-4E8F-B739-7EB8875949E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{C5BAD343-43BE-4DED-93A0-9729FFB5624D}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235-4E8F-B739-7EB8875949E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{1F59B364-C672-4951-A6EF-3B184E18340D}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235-4E8F-B739-7EB8875949E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{60EAA1E5-D929-48B3-9171-EFCFE7758B8E}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235-4E8F-B739-7EB8875949E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{BE1CF7EF-3F09-4709-92AE-A93706200142}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235-4E8F-B739-7EB8875949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8.1</c:v>
                </c:pt>
                <c:pt idx="16">
                  <c:v>8.6</c:v>
                </c:pt>
                <c:pt idx="24">
                  <c:v>8.6999999999999993</c:v>
                </c:pt>
                <c:pt idx="32">
                  <c:v>9.1999999999999993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235-4E8F-B739-7EB8875949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{D5FCBDBA-8E26-4DA5-87F3-4881F575369C}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235-4E8F-B739-7EB8875949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{50D12D6F-1984-40CD-830F-E1B573A4A277}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35-4E8F-B739-7EB8875949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{4477A911-FE89-42EC-9BF8-63CE7CB8957D}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35-4E8F-B739-7EB8875949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{0AE3E4C9-EB59-48DE-98D9-DA3F8A7BE1EA}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35-4E8F-B739-7EB8875949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{A19F5D15-68C3-4F30-83D6-C57ED41D237F}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35-4E8F-B739-7EB8875949E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{CA350FC4-5803-4D5F-8374-21D78A850C26}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235-4E8F-B739-7EB8875949E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{1A2AF58A-0075-42C2-805F-17CA2B7A41C2}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235-4E8F-B739-7EB8875949E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{0395F169-2AE2-4F54-8DE7-CC4F836411D5}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235-4E8F-B739-7EB8875949E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{74F0CFA6-CF76-4DE0-B062-701184378F10}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235-4E8F-B739-7EB8875949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E235-4E8F-B739-7EB8875949E8}"/>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30,554
29,304
29.18
12,369,259
11,569,939
773,863
6,466,170
7,711,100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前年度に対し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が、埼玉県平均と同数値で類似団体内では、中位より上の順位を維持している。社会保障費や公共施設の維持補修費の増加などにより、基準財政需要額が上昇傾向であり、基準財政収入額である町税なども増となったが需要には追い付いていない状況が伺え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人口減少が見込まれる中、町税の確保や、上昇する人件費や社会保障費、維持補修費への対応が課題となっている。引き続き、事務事業の見直しや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の推進、指定管理者制度などの民間委託等による行政の効率化に努め、財政の健全化を図る。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40822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643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40</xdr:row>
      <xdr:rowOff>6350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126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145342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0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39</xdr:row>
      <xdr:rowOff>143328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8126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143328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145342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161472</xdr:rowOff>
    </xdr:from>
    <xdr:to>
      <xdr:col>23</xdr:col>
      <xdr:colOff>184150</xdr:colOff>
      <xdr:row>40</xdr:row>
      <xdr:rowOff>91622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92528</xdr:rowOff>
    </xdr:from>
    <xdr:to>
      <xdr:col>11</xdr:col>
      <xdr:colOff>82550</xdr:colOff>
      <xdr:row>40</xdr:row>
      <xdr:rowOff>22678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32855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92528</xdr:rowOff>
    </xdr:from>
    <xdr:to>
      <xdr:col>7</xdr:col>
      <xdr:colOff>31750</xdr:colOff>
      <xdr:row>40</xdr:row>
      <xdr:rowOff>22678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32855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埼玉県平均以下ではあるが、前年度に対し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類似団体内順位では下位となった。歳入は、臨時財政対策債などが大きく減額となる一方で、歳出は、職員数の増加等による人件費の増や公共施設等に係る光熱水費の増などによる物件費の増、地方債の新規償還開始に伴う公債費の増などが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数の増に伴う人件費の増や扶助費の増に加え、物価高や公共施設の更新などに伴う大きな起債事業が予定されていることから、経常的な支出の上昇が懸念される。減債基金や施設整備基金の活用など、財政的リスクを最小限に抑制し、安定した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64</xdr:row>
      <xdr:rowOff>135890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56392"/>
          <a:ext cx="8382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126492</xdr:rowOff>
    </xdr:from>
    <xdr:to>
      <xdr:col>19</xdr:col>
      <xdr:colOff>133350</xdr:colOff>
      <xdr:row>64</xdr:row>
      <xdr:rowOff>68326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56392"/>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34544</xdr:rowOff>
    </xdr:from>
    <xdr:to>
      <xdr:col>15</xdr:col>
      <xdr:colOff>82550</xdr:colOff>
      <xdr:row>64</xdr:row>
      <xdr:rowOff>68326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073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75692</xdr:rowOff>
    </xdr:from>
    <xdr:to>
      <xdr:col>11</xdr:col>
      <xdr:colOff>31750</xdr:colOff>
      <xdr:row>64</xdr:row>
      <xdr:rowOff>34544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7704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162069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9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17526</xdr:rowOff>
    </xdr:from>
    <xdr:to>
      <xdr:col>15</xdr:col>
      <xdr:colOff>133350</xdr:colOff>
      <xdr:row>64</xdr:row>
      <xdr:rowOff>119126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人口一人当たりの決算額は、類似団体内では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である。人件費については、他の団体と比べ職員数が少ないことや、ゴミ処理、消防、学校給食業務等を一部事務組合で行っていることが大きく影響していると思われる。しかし、近年の物価高や民間賃金の上昇により、物件費については、増加傾向にある。また、退職者の減少や会計年度任用職員に係る経費も増加傾向であることから、人件費の上昇も懸念するところ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今後も会計年度任用職員制度の運用を含めた適正な職員管理と併せて、一部事務組合や民間への事務事業の委託などを活用し、費用対効果とともに経費の抑制に努める。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46442</xdr:rowOff>
    </xdr:from>
    <xdr:to>
      <xdr:col>23</xdr:col>
      <xdr:colOff>133350</xdr:colOff>
      <xdr:row>89</xdr:row>
      <xdr:rowOff>82502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276792"/>
          <a:ext cx="0" cy="106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54579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1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82502</xdr:rowOff>
    </xdr:from>
    <xdr:to>
      <xdr:col>24</xdr:col>
      <xdr:colOff>12700</xdr:colOff>
      <xdr:row>89</xdr:row>
      <xdr:rowOff>82502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41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132819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402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46442</xdr:rowOff>
    </xdr:from>
    <xdr:to>
      <xdr:col>24</xdr:col>
      <xdr:colOff>12700</xdr:colOff>
      <xdr:row>83</xdr:row>
      <xdr:rowOff>46442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27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118404</xdr:rowOff>
    </xdr:from>
    <xdr:to>
      <xdr:col>23</xdr:col>
      <xdr:colOff>133350</xdr:colOff>
      <xdr:row>83</xdr:row>
      <xdr:rowOff>46442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77304"/>
          <a:ext cx="838200" cy="9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161058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56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17531</xdr:rowOff>
    </xdr:from>
    <xdr:to>
      <xdr:col>23</xdr:col>
      <xdr:colOff>184150</xdr:colOff>
      <xdr:row>85</xdr:row>
      <xdr:rowOff>119131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9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66419</xdr:rowOff>
    </xdr:from>
    <xdr:to>
      <xdr:col>19</xdr:col>
      <xdr:colOff>133350</xdr:colOff>
      <xdr:row>82</xdr:row>
      <xdr:rowOff>118404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25319"/>
          <a:ext cx="889000" cy="5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136072</xdr:rowOff>
    </xdr:from>
    <xdr:to>
      <xdr:col>19</xdr:col>
      <xdr:colOff>184150</xdr:colOff>
      <xdr:row>85</xdr:row>
      <xdr:rowOff>66222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3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50999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2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156656</xdr:rowOff>
    </xdr:from>
    <xdr:to>
      <xdr:col>15</xdr:col>
      <xdr:colOff>82550</xdr:colOff>
      <xdr:row>82</xdr:row>
      <xdr:rowOff>66419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44106"/>
          <a:ext cx="889000" cy="8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59516</xdr:rowOff>
    </xdr:from>
    <xdr:to>
      <xdr:col>15</xdr:col>
      <xdr:colOff>133350</xdr:colOff>
      <xdr:row>84</xdr:row>
      <xdr:rowOff>161116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46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145893</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54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108210</xdr:rowOff>
    </xdr:from>
    <xdr:to>
      <xdr:col>11</xdr:col>
      <xdr:colOff>31750</xdr:colOff>
      <xdr:row>81</xdr:row>
      <xdr:rowOff>156656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5660"/>
          <a:ext cx="889000" cy="4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6663</xdr:rowOff>
    </xdr:from>
    <xdr:to>
      <xdr:col>11</xdr:col>
      <xdr:colOff>82550</xdr:colOff>
      <xdr:row>84</xdr:row>
      <xdr:rowOff>108263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0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93040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4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1925</xdr:rowOff>
    </xdr:from>
    <xdr:to>
      <xdr:col>7</xdr:col>
      <xdr:colOff>31750</xdr:colOff>
      <xdr:row>84</xdr:row>
      <xdr:rowOff>103525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40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88302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49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167092</xdr:rowOff>
    </xdr:from>
    <xdr:to>
      <xdr:col>23</xdr:col>
      <xdr:colOff>184150</xdr:colOff>
      <xdr:row>83</xdr:row>
      <xdr:rowOff>97242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2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88369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4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67604</xdr:rowOff>
    </xdr:from>
    <xdr:to>
      <xdr:col>19</xdr:col>
      <xdr:colOff>184150</xdr:colOff>
      <xdr:row>82</xdr:row>
      <xdr:rowOff>169204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2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7931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15619</xdr:rowOff>
    </xdr:from>
    <xdr:to>
      <xdr:col>15</xdr:col>
      <xdr:colOff>133350</xdr:colOff>
      <xdr:row>82</xdr:row>
      <xdr:rowOff>117219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127396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105856</xdr:rowOff>
    </xdr:from>
    <xdr:to>
      <xdr:col>11</xdr:col>
      <xdr:colOff>82550</xdr:colOff>
      <xdr:row>82</xdr:row>
      <xdr:rowOff>36006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9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46183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6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57410</xdr:rowOff>
    </xdr:from>
    <xdr:to>
      <xdr:col>7</xdr:col>
      <xdr:colOff>31750</xdr:colOff>
      <xdr:row>81</xdr:row>
      <xdr:rowOff>159010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169187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1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退職職員数が減少する一方で、新規職員の採用や昇給昇格等、職員構成の変動などにより、前年度と比較して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ポイント増加し、全国町村平均も上回っている。また、少ない職員数の中、一人一人に求めれる能力が高水準であり、職員の能力向上を図る上でも高い指数が維持されている側面もある。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団塊の世代の退職後、世代交代が起こり、昇格のスピードも速まりつつある中、職員の計画的な採用と給与水準の適性化に努める。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86</xdr:row>
      <xdr:rowOff>101600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58622"/>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98778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5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112184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720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141816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8543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職員定員管理計画に基づき、定年退職者の不補充を行ってきたことにより、類似団体内順位は上位となっているが、退職者の減少、業務増加による新規職員採用などにより、指数は上昇傾向となっている。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今後は、職員不足による時間外勤務の増加や、会計年度任用職員への依存とならないよう、事務の効率化や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の推進等による行財政の運営に努めるとともに、当町にとって適切な定員管理を行う。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53794</xdr:rowOff>
    </xdr:from>
    <xdr:to>
      <xdr:col>81</xdr:col>
      <xdr:colOff>44450</xdr:colOff>
      <xdr:row>59</xdr:row>
      <xdr:rowOff>64135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69344"/>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50347</xdr:rowOff>
    </xdr:from>
    <xdr:to>
      <xdr:col>77</xdr:col>
      <xdr:colOff>44450</xdr:colOff>
      <xdr:row>59</xdr:row>
      <xdr:rowOff>53794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6589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156680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15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151130</xdr:rowOff>
    </xdr:from>
    <xdr:to>
      <xdr:col>72</xdr:col>
      <xdr:colOff>203200</xdr:colOff>
      <xdr:row>59</xdr:row>
      <xdr:rowOff>50347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095230"/>
          <a:ext cx="889000" cy="7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140788</xdr:rowOff>
    </xdr:from>
    <xdr:to>
      <xdr:col>68</xdr:col>
      <xdr:colOff>152400</xdr:colOff>
      <xdr:row>58</xdr:row>
      <xdr:rowOff>151130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08488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115315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13335</xdr:rowOff>
    </xdr:from>
    <xdr:to>
      <xdr:col>81</xdr:col>
      <xdr:colOff>95250</xdr:colOff>
      <xdr:row>59</xdr:row>
      <xdr:rowOff>114935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106062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5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2994</xdr:rowOff>
    </xdr:from>
    <xdr:to>
      <xdr:col>77</xdr:col>
      <xdr:colOff>95250</xdr:colOff>
      <xdr:row>59</xdr:row>
      <xdr:rowOff>104594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114771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8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170997</xdr:rowOff>
    </xdr:from>
    <xdr:to>
      <xdr:col>73</xdr:col>
      <xdr:colOff>44450</xdr:colOff>
      <xdr:row>59</xdr:row>
      <xdr:rowOff>101147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111324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8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100330</xdr:rowOff>
    </xdr:from>
    <xdr:to>
      <xdr:col>68</xdr:col>
      <xdr:colOff>203200</xdr:colOff>
      <xdr:row>59</xdr:row>
      <xdr:rowOff>30480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40657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89988</xdr:rowOff>
    </xdr:from>
    <xdr:to>
      <xdr:col>64</xdr:col>
      <xdr:colOff>152400</xdr:colOff>
      <xdr:row>59</xdr:row>
      <xdr:rowOff>20138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30315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前年度に対し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ポイント上昇し、全国や埼玉県平均より高い数値となっている。元利償還金の額が、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借入れの臨時財政対策債や小学校管理運営事業債などの償還開始に伴い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57,547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千円増加したことも要因の一つであるが、臨時財政対策債が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436,067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千円減少し、標準財政規模が大幅に減となったことが大きな要因である。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小・中学校管理運営事業債などの償還や公共施設の改修工事等に伴う地方債発行が見込まれ、国の地方財政計画の動向からも、実質公債費比率の上昇は、継続する見通しである。施設整備基金や減債基金の活用と併せて財政措置のある有利な地方債の計画的な発行により公債費の平準化と経常経費の確保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121920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28260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81704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73660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2343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33444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2021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地方債の現在高や組合及び退職手当の負担等の見込額は全て減となり将来負担額は、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807,688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千円の減額となった。一方、充当可能財源等は、基金の積立ての強化により、充当可能基金は増加したものの、基準財政需要額算入見込額が臨時財政対策債分の減が大きく影響し、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204,833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結果としては、充当可能財源等が将来負担額を上回っているため、指標なしという結果であったが、各施設整備基金などの特定目的基金は各公共施設の更新など、将来に発生する財政需要への充当が見込まれるため、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年度決算における将来負担額への備えと言えない側面もあり、注意が必要である。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xdr:rowOff>
    </xdr:from>
    <xdr:to>
      <xdr:col>73</xdr:col>
      <xdr:colOff>44450</xdr:colOff>
      <xdr:row>14</xdr:row>
      <xdr:rowOff>108839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3217</xdr:rowOff>
    </xdr:from>
    <xdr:to>
      <xdr:col>68</xdr:col>
      <xdr:colOff>203200</xdr:colOff>
      <xdr:row>14</xdr:row>
      <xdr:rowOff>104817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30,554
29,304
29.18
12,369,259
11,569,939
773,863
6,466,170
7,711,100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昇給・昇格や、会計年度任用職員を含めた職員の採用、人事院勧告による勤勉手当の引き上げにより、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72,471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類似団体に対し、人件費の割合は低く推移しているのは、職員数が少ないことに加え、消防、学校給食業務を一部事務組合で行っていることが挙げられる。退職職員数に対し採用職員数は多い傾向であるため、人件費は上昇傾向にある。当町にとって適正な職員給与のあり方の検討に取り組むとともに、会計年度任用職員制度や民間活力の効率的な運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の推進等により人件費の抑制に努める。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111760</xdr:rowOff>
    </xdr:from>
    <xdr:to>
      <xdr:col>24</xdr:col>
      <xdr:colOff>25400</xdr:colOff>
      <xdr:row>35</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410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111760</xdr:rowOff>
    </xdr:from>
    <xdr:to>
      <xdr:col>19</xdr:col>
      <xdr:colOff>187325</xdr:colOff>
      <xdr:row>35</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41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35</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18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34</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8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60960</xdr:rowOff>
    </xdr:from>
    <xdr:to>
      <xdr:col>20</xdr:col>
      <xdr:colOff>38100</xdr:colOff>
      <xdr:row>34</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xdr:rowOff>
    </xdr:from>
    <xdr:to>
      <xdr:col>6</xdr:col>
      <xdr:colOff>171450</xdr:colOff>
      <xdr:row>34</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119397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類似団体平均と比較すると低く推移しているが、物件費に係る経常的支出は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ポイントの増となった。統合型校務支援システム調達等業務委託料の皆増や、物価高騰の影響による公共施設等に係る光熱水費の増額などが要因。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多様化する業務への対応により委託料が増加傾向にあるが、委託仕様の見直しや効率化により、経常的支出の抑制に努める。また、物価高騰の影響により、今後も物件費全体の上昇が見込まれるため、職員一人一人の節減意識を高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16</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41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41927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5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16</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41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3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9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障害福祉サービス費や保育所の施設型給付事業負担金などが増額となる一方で、民間保育所等委託料や児童手当などの減額が影響したことにより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17,748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千円の減となった。なお、比率については、臨時財政対策債の減少が大きく影響し、前年度と同率となった。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扶助費は増加傾向であるため、子育て世帯や高齢者、障害者への支援は町の重点施策であるが、国県の適切な役割分担のもと、単独事業の見直しなどにより抑制に努める。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1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1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59</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33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59</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52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その他の経常収支比率は、類似団体平均と同率となり、前年度から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ポイント上昇している。これは、国民健康保険や介護保険、後期高齢者医療の特別会計繰出金が増額となったことなどが影響している。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国民健康保険については、税率改正により繰出金の抑制が見込まれる。しかしながら、高齢化率の上昇や医療費の高騰等より社会保障費全体は、増加傾向にあるため、各保険事業への繰出に関しては、引き続き加入者数の状況と保険料のバランスについて検討を行い、経費節減と適正な事業促進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99785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139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56</xdr:row>
      <xdr:rowOff>56243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81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129722</xdr:rowOff>
    </xdr:from>
    <xdr:to>
      <xdr:col>69</xdr:col>
      <xdr:colOff>92075</xdr:colOff>
      <xdr:row>56</xdr:row>
      <xdr:rowOff>56243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59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21062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117220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78922</xdr:rowOff>
    </xdr:from>
    <xdr:to>
      <xdr:col>65</xdr:col>
      <xdr:colOff>53975</xdr:colOff>
      <xdr:row>56</xdr:row>
      <xdr:rowOff>9072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19249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類似団体内でも高い数値であり、ごみ処理や消防、学校給食業務等が一部事務組合への負担金等で担っていることが主な要因である。一部事務組合への負担金が、清掃施設や斎場施設の修繕等に伴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35,759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千円増加したことなどにより、前年度に対し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ポイントの上昇となった。引き続き、一部事務組合所有資産の老朽化対策等が予定されているため、補助費等の増加が懸念される。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39</xdr:row>
      <xdr:rowOff>5842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6329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117856</xdr:rowOff>
    </xdr:from>
    <xdr:to>
      <xdr:col>78</xdr:col>
      <xdr:colOff>69850</xdr:colOff>
      <xdr:row>39</xdr:row>
      <xdr:rowOff>14986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6329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10414</xdr:rowOff>
    </xdr:from>
    <xdr:to>
      <xdr:col>73</xdr:col>
      <xdr:colOff>180975</xdr:colOff>
      <xdr:row>39</xdr:row>
      <xdr:rowOff>14986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6969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163576</xdr:rowOff>
    </xdr:from>
    <xdr:to>
      <xdr:col>69</xdr:col>
      <xdr:colOff>92075</xdr:colOff>
      <xdr:row>39</xdr:row>
      <xdr:rowOff>10414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6786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126492</xdr:rowOff>
    </xdr:from>
    <xdr:to>
      <xdr:col>82</xdr:col>
      <xdr:colOff>158750</xdr:colOff>
      <xdr:row>39</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98569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135636</xdr:rowOff>
    </xdr:from>
    <xdr:to>
      <xdr:col>74</xdr:col>
      <xdr:colOff>31750</xdr:colOff>
      <xdr:row>39</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50563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131064</xdr:rowOff>
    </xdr:from>
    <xdr:to>
      <xdr:col>69</xdr:col>
      <xdr:colOff>142875</xdr:colOff>
      <xdr:row>39</xdr:row>
      <xdr:rowOff>61214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45991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112776</xdr:rowOff>
    </xdr:from>
    <xdr:to>
      <xdr:col>65</xdr:col>
      <xdr:colOff>53975</xdr:colOff>
      <xdr:row>39</xdr:row>
      <xdr:rowOff>42926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27703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公債費に充当される特定財源の減や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借入分の臨時財政対策債、小学校管理運営事業債の元金償還開始などにより、全体で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61,831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千円の増となった。比率は公債費が増となる一方で臨時財政対策債が大きく減少したため、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償還ピークを迎えており、今後も各種計画に基づく改修工事など、地方債発行を伴う大規模な起債事業も予定していることから、公債費は現状程度の負担の継続が見込まれる。減債基金の適切な運用などによる償還財源の確保とともに、施設整備基金の充当などにより公債費を抑制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3629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99568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362939"/>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99568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4086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62992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4086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48768</xdr:rowOff>
    </xdr:from>
    <xdr:to>
      <xdr:col>15</xdr:col>
      <xdr:colOff>149225</xdr:colOff>
      <xdr:row>78</xdr:row>
      <xdr:rowOff>150368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135145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xdr:rowOff>
    </xdr:from>
    <xdr:to>
      <xdr:col>6</xdr:col>
      <xdr:colOff>171450</xdr:colOff>
      <xdr:row>78</xdr:row>
      <xdr:rowOff>113792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98569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公債費以外については、扶助費が前年同率となったが他の項目では増となったことから、前年度比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ポイント増加し、過去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年間で初めて類似団体平均を上回る形となった。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会計年度物任用職員を含めた採用職員数は上昇傾向であるため、人件費の増加や、医療費の高騰や高齢化率の上昇による扶助費の増加、施設設備更新に伴う一部事務組合等への補助費の増加などが見込まれ、さらなる財政の硬直化が懸念される。財政全体のバランスに考慮し、計画的な基金への積立てや事業選択により、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77</xdr:row>
      <xdr:rowOff>138430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74904"/>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77</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074904"/>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77</xdr:row>
      <xdr:rowOff>88137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89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77</xdr:row>
      <xdr:rowOff>88137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52628"/>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112579</xdr:rowOff>
    </xdr:from>
    <xdr:to>
      <xdr:col>29</xdr:col>
      <xdr:colOff>127000</xdr:colOff>
      <xdr:row>20</xdr:row>
      <xdr:rowOff>3461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17754"/>
          <a:ext cx="647700" cy="62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103852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3461</xdr:rowOff>
    </xdr:from>
    <xdr:to>
      <xdr:col>26</xdr:col>
      <xdr:colOff>50800</xdr:colOff>
      <xdr:row>20</xdr:row>
      <xdr:rowOff>18796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80086"/>
          <a:ext cx="698500" cy="15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41616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18796</xdr:rowOff>
    </xdr:from>
    <xdr:to>
      <xdr:col>22</xdr:col>
      <xdr:colOff>114300</xdr:colOff>
      <xdr:row>20</xdr:row>
      <xdr:rowOff>66745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95421"/>
          <a:ext cx="698500" cy="47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114692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66745</xdr:rowOff>
    </xdr:from>
    <xdr:to>
      <xdr:col>18</xdr:col>
      <xdr:colOff>177800</xdr:colOff>
      <xdr:row>20</xdr:row>
      <xdr:rowOff>128276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543370"/>
          <a:ext cx="698500" cy="61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127322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61779</xdr:rowOff>
    </xdr:from>
    <xdr:to>
      <xdr:col>29</xdr:col>
      <xdr:colOff>177800</xdr:colOff>
      <xdr:row>19</xdr:row>
      <xdr:rowOff>163379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66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33856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3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124111</xdr:rowOff>
    </xdr:from>
    <xdr:to>
      <xdr:col>26</xdr:col>
      <xdr:colOff>101600</xdr:colOff>
      <xdr:row>20</xdr:row>
      <xdr:rowOff>54261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29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39038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15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139446</xdr:rowOff>
    </xdr:from>
    <xdr:to>
      <xdr:col>22</xdr:col>
      <xdr:colOff>165100</xdr:colOff>
      <xdr:row>20</xdr:row>
      <xdr:rowOff>69596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44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54373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3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15945</xdr:rowOff>
    </xdr:from>
    <xdr:to>
      <xdr:col>19</xdr:col>
      <xdr:colOff>38100</xdr:colOff>
      <xdr:row>20</xdr:row>
      <xdr:rowOff>117545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9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102322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77476</xdr:rowOff>
    </xdr:from>
    <xdr:to>
      <xdr:col>15</xdr:col>
      <xdr:colOff>101600</xdr:colOff>
      <xdr:row>21</xdr:row>
      <xdr:rowOff>7626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5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163853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4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210210</xdr:rowOff>
    </xdr:from>
    <xdr:to>
      <xdr:col>29</xdr:col>
      <xdr:colOff>127000</xdr:colOff>
      <xdr:row>35</xdr:row>
      <xdr:rowOff>333540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20560"/>
          <a:ext cx="647700" cy="123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263465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73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309194</xdr:rowOff>
    </xdr:from>
    <xdr:to>
      <xdr:col>26</xdr:col>
      <xdr:colOff>50800</xdr:colOff>
      <xdr:row>35</xdr:row>
      <xdr:rowOff>333540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19544"/>
          <a:ext cx="6985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6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309194</xdr:rowOff>
    </xdr:from>
    <xdr:to>
      <xdr:col>22</xdr:col>
      <xdr:colOff>114300</xdr:colOff>
      <xdr:row>36</xdr:row>
      <xdr:rowOff>39522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19544"/>
          <a:ext cx="698500" cy="73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164978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39522</xdr:rowOff>
    </xdr:from>
    <xdr:to>
      <xdr:col>18</xdr:col>
      <xdr:colOff>177800</xdr:colOff>
      <xdr:row>36</xdr:row>
      <xdr:rowOff>89129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92772"/>
          <a:ext cx="698500" cy="49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95749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4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101947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159410</xdr:rowOff>
    </xdr:from>
    <xdr:to>
      <xdr:col>29</xdr:col>
      <xdr:colOff>177800</xdr:colOff>
      <xdr:row>35</xdr:row>
      <xdr:rowOff>261010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6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4487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282740</xdr:rowOff>
    </xdr:from>
    <xdr:to>
      <xdr:col>26</xdr:col>
      <xdr:colOff>101600</xdr:colOff>
      <xdr:row>36</xdr:row>
      <xdr:rowOff>41440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9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51617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61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258394</xdr:rowOff>
    </xdr:from>
    <xdr:to>
      <xdr:col>22</xdr:col>
      <xdr:colOff>165100</xdr:colOff>
      <xdr:row>36</xdr:row>
      <xdr:rowOff>17094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6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27271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331622</xdr:rowOff>
    </xdr:from>
    <xdr:to>
      <xdr:col>19</xdr:col>
      <xdr:colOff>38100</xdr:colOff>
      <xdr:row>36</xdr:row>
      <xdr:rowOff>90322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4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100499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38329</xdr:rowOff>
    </xdr:from>
    <xdr:to>
      <xdr:col>15</xdr:col>
      <xdr:colOff>101600</xdr:colOff>
      <xdr:row>36</xdr:row>
      <xdr:rowOff>139929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9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124706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7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30,554
29,304
29.18
12,369,259
11,569,939
773,863
6,466,170
7,711,100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101360</xdr:rowOff>
    </xdr:from>
    <xdr:to>
      <xdr:col>24</xdr:col>
      <xdr:colOff>63500</xdr:colOff>
      <xdr:row>38</xdr:row>
      <xdr:rowOff>141643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16460"/>
          <a:ext cx="838200" cy="4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163506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141643</xdr:rowOff>
    </xdr:from>
    <xdr:to>
      <xdr:col>19</xdr:col>
      <xdr:colOff>177800</xdr:colOff>
      <xdr:row>38</xdr:row>
      <xdr:rowOff>169320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56743"/>
          <a:ext cx="889000" cy="2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96091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169320</xdr:rowOff>
    </xdr:from>
    <xdr:to>
      <xdr:col>15</xdr:col>
      <xdr:colOff>50800</xdr:colOff>
      <xdr:row>39</xdr:row>
      <xdr:rowOff>106325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84420"/>
          <a:ext cx="889000" cy="10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106325</xdr:rowOff>
    </xdr:from>
    <xdr:to>
      <xdr:col>10</xdr:col>
      <xdr:colOff>114300</xdr:colOff>
      <xdr:row>39</xdr:row>
      <xdr:rowOff>135520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92875"/>
          <a:ext cx="8890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134153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132373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50560</xdr:rowOff>
    </xdr:from>
    <xdr:to>
      <xdr:col>24</xdr:col>
      <xdr:colOff>114300</xdr:colOff>
      <xdr:row>38</xdr:row>
      <xdr:rowOff>152160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6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136937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8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90843</xdr:rowOff>
    </xdr:from>
    <xdr:to>
      <xdr:col>20</xdr:col>
      <xdr:colOff>38100</xdr:colOff>
      <xdr:row>39</xdr:row>
      <xdr:rowOff>20993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12120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118520</xdr:rowOff>
    </xdr:from>
    <xdr:to>
      <xdr:col>15</xdr:col>
      <xdr:colOff>101600</xdr:colOff>
      <xdr:row>39</xdr:row>
      <xdr:rowOff>48670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3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39797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2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55525</xdr:rowOff>
    </xdr:from>
    <xdr:to>
      <xdr:col>10</xdr:col>
      <xdr:colOff>165100</xdr:colOff>
      <xdr:row>39</xdr:row>
      <xdr:rowOff>157125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148252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3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84720</xdr:rowOff>
    </xdr:from>
    <xdr:to>
      <xdr:col>6</xdr:col>
      <xdr:colOff>38100</xdr:colOff>
      <xdr:row>40</xdr:row>
      <xdr:rowOff>14870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5997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165390</xdr:rowOff>
    </xdr:from>
    <xdr:to>
      <xdr:col>24</xdr:col>
      <xdr:colOff>63500</xdr:colOff>
      <xdr:row>58</xdr:row>
      <xdr:rowOff>82931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38040"/>
          <a:ext cx="838200" cy="8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71260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1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82931</xdr:rowOff>
    </xdr:from>
    <xdr:to>
      <xdr:col>19</xdr:col>
      <xdr:colOff>177800</xdr:colOff>
      <xdr:row>58</xdr:row>
      <xdr:rowOff>125233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27031"/>
          <a:ext cx="889000" cy="4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62671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125233</xdr:rowOff>
    </xdr:from>
    <xdr:to>
      <xdr:col>15</xdr:col>
      <xdr:colOff>50800</xdr:colOff>
      <xdr:row>58</xdr:row>
      <xdr:rowOff>159686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69333"/>
          <a:ext cx="8890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159686</xdr:rowOff>
    </xdr:from>
    <xdr:to>
      <xdr:col>10</xdr:col>
      <xdr:colOff>114300</xdr:colOff>
      <xdr:row>59</xdr:row>
      <xdr:rowOff>25585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103786"/>
          <a:ext cx="889000" cy="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91823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98747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2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114590</xdr:rowOff>
    </xdr:from>
    <xdr:to>
      <xdr:col>24</xdr:col>
      <xdr:colOff>114300</xdr:colOff>
      <xdr:row>58</xdr:row>
      <xdr:rowOff>44740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8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29517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0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32131</xdr:rowOff>
    </xdr:from>
    <xdr:to>
      <xdr:col>20</xdr:col>
      <xdr:colOff>38100</xdr:colOff>
      <xdr:row>58</xdr:row>
      <xdr:rowOff>133731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7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124858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6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74433</xdr:rowOff>
    </xdr:from>
    <xdr:to>
      <xdr:col>15</xdr:col>
      <xdr:colOff>101600</xdr:colOff>
      <xdr:row>59</xdr:row>
      <xdr:rowOff>4583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167160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1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108886</xdr:rowOff>
    </xdr:from>
    <xdr:to>
      <xdr:col>10</xdr:col>
      <xdr:colOff>165100</xdr:colOff>
      <xdr:row>59</xdr:row>
      <xdr:rowOff>39036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5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30163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4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146235</xdr:rowOff>
    </xdr:from>
    <xdr:to>
      <xdr:col>6</xdr:col>
      <xdr:colOff>38100</xdr:colOff>
      <xdr:row>59</xdr:row>
      <xdr:rowOff>76385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67512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8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14256</xdr:rowOff>
    </xdr:from>
    <xdr:to>
      <xdr:col>24</xdr:col>
      <xdr:colOff>63500</xdr:colOff>
      <xdr:row>76</xdr:row>
      <xdr:rowOff>105181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44456"/>
          <a:ext cx="838200" cy="9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12634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42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105181</xdr:rowOff>
    </xdr:from>
    <xdr:to>
      <xdr:col>19</xdr:col>
      <xdr:colOff>177800</xdr:colOff>
      <xdr:row>77</xdr:row>
      <xdr:rowOff>16542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35381"/>
          <a:ext cx="889000" cy="8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16542</xdr:rowOff>
    </xdr:from>
    <xdr:to>
      <xdr:col>15</xdr:col>
      <xdr:colOff>50800</xdr:colOff>
      <xdr:row>77</xdr:row>
      <xdr:rowOff>61004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18192"/>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61004</xdr:rowOff>
    </xdr:from>
    <xdr:to>
      <xdr:col>10</xdr:col>
      <xdr:colOff>114300</xdr:colOff>
      <xdr:row>77</xdr:row>
      <xdr:rowOff>85522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62654"/>
          <a:ext cx="8890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2030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134906</xdr:rowOff>
    </xdr:from>
    <xdr:to>
      <xdr:col>24</xdr:col>
      <xdr:colOff>114300</xdr:colOff>
      <xdr:row>76</xdr:row>
      <xdr:rowOff>65056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157783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4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54381</xdr:rowOff>
    </xdr:from>
    <xdr:to>
      <xdr:col>20</xdr:col>
      <xdr:colOff>38100</xdr:colOff>
      <xdr:row>76</xdr:row>
      <xdr:rowOff>155981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147108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7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137192</xdr:rowOff>
    </xdr:from>
    <xdr:to>
      <xdr:col>15</xdr:col>
      <xdr:colOff>101600</xdr:colOff>
      <xdr:row>77</xdr:row>
      <xdr:rowOff>67342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58469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6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10204</xdr:rowOff>
    </xdr:from>
    <xdr:to>
      <xdr:col>10</xdr:col>
      <xdr:colOff>165100</xdr:colOff>
      <xdr:row>77</xdr:row>
      <xdr:rowOff>111804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1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102931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0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34722</xdr:rowOff>
    </xdr:from>
    <xdr:to>
      <xdr:col>6</xdr:col>
      <xdr:colOff>38100</xdr:colOff>
      <xdr:row>77</xdr:row>
      <xdr:rowOff>136322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127449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2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132308</xdr:rowOff>
    </xdr:from>
    <xdr:to>
      <xdr:col>24</xdr:col>
      <xdr:colOff>63500</xdr:colOff>
      <xdr:row>95</xdr:row>
      <xdr:rowOff>66529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077158"/>
          <a:ext cx="838200" cy="27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161878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132308</xdr:rowOff>
    </xdr:from>
    <xdr:to>
      <xdr:col>19</xdr:col>
      <xdr:colOff>177800</xdr:colOff>
      <xdr:row>96</xdr:row>
      <xdr:rowOff>56756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77158"/>
          <a:ext cx="889000" cy="43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16318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57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56756</xdr:rowOff>
    </xdr:from>
    <xdr:to>
      <xdr:col>15</xdr:col>
      <xdr:colOff>50800</xdr:colOff>
      <xdr:row>96</xdr:row>
      <xdr:rowOff>117030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15956"/>
          <a:ext cx="8890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117030</xdr:rowOff>
    </xdr:from>
    <xdr:to>
      <xdr:col>10</xdr:col>
      <xdr:colOff>114300</xdr:colOff>
      <xdr:row>97</xdr:row>
      <xdr:rowOff>16160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76230"/>
          <a:ext cx="889000" cy="7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15729</xdr:rowOff>
    </xdr:from>
    <xdr:to>
      <xdr:col>24</xdr:col>
      <xdr:colOff>114300</xdr:colOff>
      <xdr:row>95</xdr:row>
      <xdr:rowOff>117329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0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165606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81508</xdr:rowOff>
    </xdr:from>
    <xdr:to>
      <xdr:col>20</xdr:col>
      <xdr:colOff>38100</xdr:colOff>
      <xdr:row>94</xdr:row>
      <xdr:rowOff>11658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2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2785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5956</xdr:rowOff>
    </xdr:from>
    <xdr:to>
      <xdr:col>15</xdr:col>
      <xdr:colOff>101600</xdr:colOff>
      <xdr:row>96</xdr:row>
      <xdr:rowOff>107556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98683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5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66230</xdr:rowOff>
    </xdr:from>
    <xdr:to>
      <xdr:col>10</xdr:col>
      <xdr:colOff>165100</xdr:colOff>
      <xdr:row>96</xdr:row>
      <xdr:rowOff>167830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158957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136810</xdr:rowOff>
    </xdr:from>
    <xdr:to>
      <xdr:col>6</xdr:col>
      <xdr:colOff>38100</xdr:colOff>
      <xdr:row>97</xdr:row>
      <xdr:rowOff>66960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58087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8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51243</xdr:rowOff>
    </xdr:from>
    <xdr:to>
      <xdr:col>55</xdr:col>
      <xdr:colOff>0</xdr:colOff>
      <xdr:row>37</xdr:row>
      <xdr:rowOff>153100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394893"/>
          <a:ext cx="838200" cy="10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143683</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4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85141</xdr:rowOff>
    </xdr:from>
    <xdr:to>
      <xdr:col>50</xdr:col>
      <xdr:colOff>114300</xdr:colOff>
      <xdr:row>37</xdr:row>
      <xdr:rowOff>153100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400091"/>
          <a:ext cx="889000" cy="109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128040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1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85141</xdr:rowOff>
    </xdr:from>
    <xdr:to>
      <xdr:col>45</xdr:col>
      <xdr:colOff>177800</xdr:colOff>
      <xdr:row>37</xdr:row>
      <xdr:rowOff>102982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400091"/>
          <a:ext cx="889000" cy="104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60951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102982</xdr:rowOff>
    </xdr:from>
    <xdr:to>
      <xdr:col>41</xdr:col>
      <xdr:colOff>50800</xdr:colOff>
      <xdr:row>37</xdr:row>
      <xdr:rowOff>112214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46632"/>
          <a:ext cx="8890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161194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50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23795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53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443</xdr:rowOff>
    </xdr:from>
    <xdr:to>
      <xdr:col>55</xdr:col>
      <xdr:colOff>50800</xdr:colOff>
      <xdr:row>37</xdr:row>
      <xdr:rowOff>102043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4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150320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2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102300</xdr:rowOff>
    </xdr:from>
    <xdr:to>
      <xdr:col>50</xdr:col>
      <xdr:colOff>165100</xdr:colOff>
      <xdr:row>38</xdr:row>
      <xdr:rowOff>32451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459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23577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3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34341</xdr:rowOff>
    </xdr:from>
    <xdr:to>
      <xdr:col>46</xdr:col>
      <xdr:colOff>38100</xdr:colOff>
      <xdr:row>31</xdr:row>
      <xdr:rowOff>135941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34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127068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44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52182</xdr:rowOff>
    </xdr:from>
    <xdr:to>
      <xdr:col>41</xdr:col>
      <xdr:colOff>101600</xdr:colOff>
      <xdr:row>37</xdr:row>
      <xdr:rowOff>153782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9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170309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17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61414</xdr:rowOff>
    </xdr:from>
    <xdr:to>
      <xdr:col>36</xdr:col>
      <xdr:colOff>165100</xdr:colOff>
      <xdr:row>37</xdr:row>
      <xdr:rowOff>163013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05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8091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18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126180</xdr:rowOff>
    </xdr:from>
    <xdr:to>
      <xdr:col>55</xdr:col>
      <xdr:colOff>0</xdr:colOff>
      <xdr:row>57</xdr:row>
      <xdr:rowOff>148224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898830"/>
          <a:ext cx="8382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65730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9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148224</xdr:rowOff>
    </xdr:from>
    <xdr:to>
      <xdr:col>50</xdr:col>
      <xdr:colOff>114300</xdr:colOff>
      <xdr:row>58</xdr:row>
      <xdr:rowOff>91160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920874"/>
          <a:ext cx="889000" cy="11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68985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134257</xdr:rowOff>
    </xdr:from>
    <xdr:to>
      <xdr:col>45</xdr:col>
      <xdr:colOff>177800</xdr:colOff>
      <xdr:row>58</xdr:row>
      <xdr:rowOff>91160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735457"/>
          <a:ext cx="889000" cy="29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93870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134257</xdr:rowOff>
    </xdr:from>
    <xdr:to>
      <xdr:col>41</xdr:col>
      <xdr:colOff>50800</xdr:colOff>
      <xdr:row>58</xdr:row>
      <xdr:rowOff>40662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735457"/>
          <a:ext cx="889000" cy="24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37003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29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94153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75380</xdr:rowOff>
    </xdr:from>
    <xdr:to>
      <xdr:col>55</xdr:col>
      <xdr:colOff>50800</xdr:colOff>
      <xdr:row>58</xdr:row>
      <xdr:rowOff>5530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161757</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6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97424</xdr:rowOff>
    </xdr:from>
    <xdr:to>
      <xdr:col>50</xdr:col>
      <xdr:colOff>165100</xdr:colOff>
      <xdr:row>58</xdr:row>
      <xdr:rowOff>27574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7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18701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40360</xdr:rowOff>
    </xdr:from>
    <xdr:to>
      <xdr:col>46</xdr:col>
      <xdr:colOff>38100</xdr:colOff>
      <xdr:row>58</xdr:row>
      <xdr:rowOff>141960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9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133087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07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83457</xdr:rowOff>
    </xdr:from>
    <xdr:to>
      <xdr:col>41</xdr:col>
      <xdr:colOff>101600</xdr:colOff>
      <xdr:row>57</xdr:row>
      <xdr:rowOff>13607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4734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7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161312</xdr:rowOff>
    </xdr:from>
    <xdr:to>
      <xdr:col>36</xdr:col>
      <xdr:colOff>165100</xdr:colOff>
      <xdr:row>58</xdr:row>
      <xdr:rowOff>91462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3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82589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2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116154</xdr:rowOff>
    </xdr:from>
    <xdr:to>
      <xdr:col>55</xdr:col>
      <xdr:colOff>0</xdr:colOff>
      <xdr:row>78</xdr:row>
      <xdr:rowOff>152290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489254"/>
          <a:ext cx="838200" cy="3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152290</xdr:rowOff>
    </xdr:from>
    <xdr:to>
      <xdr:col>50</xdr:col>
      <xdr:colOff>114300</xdr:colOff>
      <xdr:row>79</xdr:row>
      <xdr:rowOff>57175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525390"/>
          <a:ext cx="889000" cy="7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163278</xdr:rowOff>
    </xdr:from>
    <xdr:to>
      <xdr:col>45</xdr:col>
      <xdr:colOff>177800</xdr:colOff>
      <xdr:row>79</xdr:row>
      <xdr:rowOff>57175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536378"/>
          <a:ext cx="889000" cy="6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123686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128890</xdr:rowOff>
    </xdr:from>
    <xdr:to>
      <xdr:col>41</xdr:col>
      <xdr:colOff>50800</xdr:colOff>
      <xdr:row>78</xdr:row>
      <xdr:rowOff>163278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501990"/>
          <a:ext cx="8890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65354</xdr:rowOff>
    </xdr:from>
    <xdr:to>
      <xdr:col>55</xdr:col>
      <xdr:colOff>50800</xdr:colOff>
      <xdr:row>78</xdr:row>
      <xdr:rowOff>166954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43781</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1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101490</xdr:rowOff>
    </xdr:from>
    <xdr:to>
      <xdr:col>50</xdr:col>
      <xdr:colOff>165100</xdr:colOff>
      <xdr:row>79</xdr:row>
      <xdr:rowOff>31640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7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22767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6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6375</xdr:rowOff>
    </xdr:from>
    <xdr:to>
      <xdr:col>46</xdr:col>
      <xdr:colOff>38100</xdr:colOff>
      <xdr:row>79</xdr:row>
      <xdr:rowOff>107975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99102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4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112478</xdr:rowOff>
    </xdr:from>
    <xdr:to>
      <xdr:col>41</xdr:col>
      <xdr:colOff>101600</xdr:colOff>
      <xdr:row>79</xdr:row>
      <xdr:rowOff>42628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33755</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78090</xdr:rowOff>
    </xdr:from>
    <xdr:to>
      <xdr:col>36</xdr:col>
      <xdr:colOff>165100</xdr:colOff>
      <xdr:row>79</xdr:row>
      <xdr:rowOff>8240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5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170817</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4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138345</xdr:rowOff>
    </xdr:from>
    <xdr:to>
      <xdr:col>55</xdr:col>
      <xdr:colOff>0</xdr:colOff>
      <xdr:row>97</xdr:row>
      <xdr:rowOff>161891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768995"/>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125803</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13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161891</xdr:rowOff>
    </xdr:from>
    <xdr:to>
      <xdr:col>50</xdr:col>
      <xdr:colOff>114300</xdr:colOff>
      <xdr:row>99</xdr:row>
      <xdr:rowOff>18624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792541"/>
          <a:ext cx="889000" cy="19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143933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60849</xdr:rowOff>
    </xdr:from>
    <xdr:to>
      <xdr:col>45</xdr:col>
      <xdr:colOff>177800</xdr:colOff>
      <xdr:row>99</xdr:row>
      <xdr:rowOff>18624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520049"/>
          <a:ext cx="889000" cy="47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18710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0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60849</xdr:rowOff>
    </xdr:from>
    <xdr:to>
      <xdr:col>41</xdr:col>
      <xdr:colOff>50800</xdr:colOff>
      <xdr:row>98</xdr:row>
      <xdr:rowOff>137202</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520049"/>
          <a:ext cx="889000" cy="4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124362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8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87545</xdr:rowOff>
    </xdr:from>
    <xdr:to>
      <xdr:col>55</xdr:col>
      <xdr:colOff>50800</xdr:colOff>
      <xdr:row>98</xdr:row>
      <xdr:rowOff>17695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1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65972</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9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111091</xdr:rowOff>
    </xdr:from>
    <xdr:to>
      <xdr:col>50</xdr:col>
      <xdr:colOff>165100</xdr:colOff>
      <xdr:row>98</xdr:row>
      <xdr:rowOff>41241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4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32368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3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139274</xdr:rowOff>
    </xdr:from>
    <xdr:to>
      <xdr:col>46</xdr:col>
      <xdr:colOff>38100</xdr:colOff>
      <xdr:row>99</xdr:row>
      <xdr:rowOff>69424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4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60551</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515428" y="1703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10049</xdr:rowOff>
    </xdr:from>
    <xdr:to>
      <xdr:col>41</xdr:col>
      <xdr:colOff>101600</xdr:colOff>
      <xdr:row>96</xdr:row>
      <xdr:rowOff>111649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4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128176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24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86402</xdr:rowOff>
    </xdr:from>
    <xdr:to>
      <xdr:col>36</xdr:col>
      <xdr:colOff>165100</xdr:colOff>
      <xdr:row>99</xdr:row>
      <xdr:rowOff>16552</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8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7679</xdr:rowOff>
    </xdr:from>
    <xdr:ext cx="469744"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37428" y="1698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154390</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69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109315</xdr:rowOff>
    </xdr:from>
    <xdr:to>
      <xdr:col>85</xdr:col>
      <xdr:colOff>127000</xdr:colOff>
      <xdr:row>75</xdr:row>
      <xdr:rowOff>146159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968065"/>
          <a:ext cx="838200" cy="3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24033</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1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146159</xdr:rowOff>
    </xdr:from>
    <xdr:to>
      <xdr:col>81</xdr:col>
      <xdr:colOff>50800</xdr:colOff>
      <xdr:row>75</xdr:row>
      <xdr:rowOff>158026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004909"/>
          <a:ext cx="889000" cy="1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149096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158026</xdr:rowOff>
    </xdr:from>
    <xdr:to>
      <xdr:col>76</xdr:col>
      <xdr:colOff>114300</xdr:colOff>
      <xdr:row>76</xdr:row>
      <xdr:rowOff>22180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016776"/>
          <a:ext cx="889000" cy="3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31386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19247</xdr:rowOff>
    </xdr:from>
    <xdr:to>
      <xdr:col>71</xdr:col>
      <xdr:colOff>177800</xdr:colOff>
      <xdr:row>76</xdr:row>
      <xdr:rowOff>22180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049447"/>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131475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125512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58515</xdr:rowOff>
    </xdr:from>
    <xdr:to>
      <xdr:col>85</xdr:col>
      <xdr:colOff>177800</xdr:colOff>
      <xdr:row>75</xdr:row>
      <xdr:rowOff>160114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9172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36942</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89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95358</xdr:rowOff>
    </xdr:from>
    <xdr:to>
      <xdr:col>81</xdr:col>
      <xdr:colOff>101600</xdr:colOff>
      <xdr:row>76</xdr:row>
      <xdr:rowOff>25509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9541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16636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04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107226</xdr:rowOff>
    </xdr:from>
    <xdr:to>
      <xdr:col>76</xdr:col>
      <xdr:colOff>165100</xdr:colOff>
      <xdr:row>76</xdr:row>
      <xdr:rowOff>37376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9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28503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05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142831</xdr:rowOff>
    </xdr:from>
    <xdr:to>
      <xdr:col>72</xdr:col>
      <xdr:colOff>38100</xdr:colOff>
      <xdr:row>76</xdr:row>
      <xdr:rowOff>72982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015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64107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0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139897</xdr:rowOff>
    </xdr:from>
    <xdr:to>
      <xdr:col>67</xdr:col>
      <xdr:colOff>101600</xdr:colOff>
      <xdr:row>76</xdr:row>
      <xdr:rowOff>70047</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99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61174</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09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496</xdr:rowOff>
    </xdr:from>
    <xdr:to>
      <xdr:col>85</xdr:col>
      <xdr:colOff>127000</xdr:colOff>
      <xdr:row>98</xdr:row>
      <xdr:rowOff>27549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802596"/>
          <a:ext cx="838200" cy="2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104492</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735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6989</xdr:rowOff>
    </xdr:from>
    <xdr:to>
      <xdr:col>81</xdr:col>
      <xdr:colOff>50800</xdr:colOff>
      <xdr:row>98</xdr:row>
      <xdr:rowOff>27549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809089"/>
          <a:ext cx="889000" cy="2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5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6989</xdr:rowOff>
    </xdr:from>
    <xdr:to>
      <xdr:col>76</xdr:col>
      <xdr:colOff>114300</xdr:colOff>
      <xdr:row>98</xdr:row>
      <xdr:rowOff>10006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09089"/>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104886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10006</xdr:rowOff>
    </xdr:from>
    <xdr:to>
      <xdr:col>71</xdr:col>
      <xdr:colOff>177800</xdr:colOff>
      <xdr:row>98</xdr:row>
      <xdr:rowOff>18217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812106"/>
          <a:ext cx="889000" cy="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115589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9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99404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9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121146</xdr:rowOff>
    </xdr:from>
    <xdr:to>
      <xdr:col>85</xdr:col>
      <xdr:colOff>177800</xdr:colOff>
      <xdr:row>98</xdr:row>
      <xdr:rowOff>51296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144023</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148199</xdr:rowOff>
    </xdr:from>
    <xdr:to>
      <xdr:col>81</xdr:col>
      <xdr:colOff>101600</xdr:colOff>
      <xdr:row>98</xdr:row>
      <xdr:rowOff>78349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7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69476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7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127639</xdr:rowOff>
    </xdr:from>
    <xdr:to>
      <xdr:col>76</xdr:col>
      <xdr:colOff>165100</xdr:colOff>
      <xdr:row>98</xdr:row>
      <xdr:rowOff>57789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5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74316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53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130656</xdr:rowOff>
    </xdr:from>
    <xdr:to>
      <xdr:col>72</xdr:col>
      <xdr:colOff>38100</xdr:colOff>
      <xdr:row>98</xdr:row>
      <xdr:rowOff>60806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77333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138867</xdr:rowOff>
    </xdr:from>
    <xdr:to>
      <xdr:col>67</xdr:col>
      <xdr:colOff>101600</xdr:colOff>
      <xdr:row>98</xdr:row>
      <xdr:rowOff>69017</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6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85544</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54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1969</xdr:rowOff>
    </xdr:from>
    <xdr:to>
      <xdr:col>116</xdr:col>
      <xdr:colOff>63500</xdr:colOff>
      <xdr:row>38</xdr:row>
      <xdr:rowOff>157226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517069"/>
          <a:ext cx="838200" cy="15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1969</xdr:rowOff>
    </xdr:from>
    <xdr:to>
      <xdr:col>111</xdr:col>
      <xdr:colOff>177800</xdr:colOff>
      <xdr:row>38</xdr:row>
      <xdr:rowOff>17590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517069"/>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17590</xdr:rowOff>
    </xdr:from>
    <xdr:to>
      <xdr:col>107</xdr:col>
      <xdr:colOff>50800</xdr:colOff>
      <xdr:row>38</xdr:row>
      <xdr:rowOff>155511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532690"/>
          <a:ext cx="889000" cy="13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155511</xdr:rowOff>
    </xdr:from>
    <xdr:to>
      <xdr:col>102</xdr:col>
      <xdr:colOff>114300</xdr:colOff>
      <xdr:row>39</xdr:row>
      <xdr:rowOff>15684</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670611"/>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106426</xdr:rowOff>
    </xdr:from>
    <xdr:to>
      <xdr:col>116</xdr:col>
      <xdr:colOff>114300</xdr:colOff>
      <xdr:row>39</xdr:row>
      <xdr:rowOff>36576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21353</xdr:rowOff>
    </xdr:from>
    <xdr:ext cx="378565"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3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122618</xdr:rowOff>
    </xdr:from>
    <xdr:to>
      <xdr:col>112</xdr:col>
      <xdr:colOff>38100</xdr:colOff>
      <xdr:row>38</xdr:row>
      <xdr:rowOff>52769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4662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43896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655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138240</xdr:rowOff>
    </xdr:from>
    <xdr:to>
      <xdr:col>107</xdr:col>
      <xdr:colOff>101600</xdr:colOff>
      <xdr:row>38</xdr:row>
      <xdr:rowOff>68390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48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59517</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657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104711</xdr:rowOff>
    </xdr:from>
    <xdr:to>
      <xdr:col>102</xdr:col>
      <xdr:colOff>165100</xdr:colOff>
      <xdr:row>39</xdr:row>
      <xdr:rowOff>34861</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25988</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56017" y="6712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136334</xdr:rowOff>
    </xdr:from>
    <xdr:to>
      <xdr:col>98</xdr:col>
      <xdr:colOff>38100</xdr:colOff>
      <xdr:row>39</xdr:row>
      <xdr:rowOff>66484</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57611</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67017" y="67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169875</xdr:rowOff>
    </xdr:from>
    <xdr:to>
      <xdr:col>116</xdr:col>
      <xdr:colOff>63500</xdr:colOff>
      <xdr:row>77</xdr:row>
      <xdr:rowOff>40534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00075"/>
          <a:ext cx="838200" cy="4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155988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40534</xdr:rowOff>
    </xdr:from>
    <xdr:to>
      <xdr:col>111</xdr:col>
      <xdr:colOff>177800</xdr:colOff>
      <xdr:row>77</xdr:row>
      <xdr:rowOff>108245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242184"/>
          <a:ext cx="889000" cy="6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112706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101364</xdr:rowOff>
    </xdr:from>
    <xdr:to>
      <xdr:col>107</xdr:col>
      <xdr:colOff>50800</xdr:colOff>
      <xdr:row>77</xdr:row>
      <xdr:rowOff>108245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303014"/>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124914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101364</xdr:rowOff>
    </xdr:from>
    <xdr:to>
      <xdr:col>102</xdr:col>
      <xdr:colOff>114300</xdr:colOff>
      <xdr:row>77</xdr:row>
      <xdr:rowOff>114120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303014"/>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5608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123222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119075</xdr:rowOff>
    </xdr:from>
    <xdr:to>
      <xdr:col>116</xdr:col>
      <xdr:colOff>114300</xdr:colOff>
      <xdr:row>77</xdr:row>
      <xdr:rowOff>49225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97502</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161184</xdr:rowOff>
    </xdr:from>
    <xdr:to>
      <xdr:col>112</xdr:col>
      <xdr:colOff>38100</xdr:colOff>
      <xdr:row>77</xdr:row>
      <xdr:rowOff>91334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82461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28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57445</xdr:rowOff>
    </xdr:from>
    <xdr:to>
      <xdr:col>107</xdr:col>
      <xdr:colOff>101600</xdr:colOff>
      <xdr:row>77</xdr:row>
      <xdr:rowOff>159045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2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150172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5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50564</xdr:rowOff>
    </xdr:from>
    <xdr:to>
      <xdr:col>102</xdr:col>
      <xdr:colOff>165100</xdr:colOff>
      <xdr:row>77</xdr:row>
      <xdr:rowOff>152164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5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143291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4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63320</xdr:rowOff>
    </xdr:from>
    <xdr:to>
      <xdr:col>98</xdr:col>
      <xdr:colOff>38100</xdr:colOff>
      <xdr:row>77</xdr:row>
      <xdr:rowOff>164920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26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156047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35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の特徴として、ごみ処理、消防、学校給食業務を一部事務組合で行っていることや、人口に対する職員数が少ないことにより、人件費や物件費は類似団体平均を大きく下回っている。他の性質別歳出においても概ね平均を下回るものとなっており、人口に対するコストが低いとことを示している。維持補修費についてのみ、類似団体内平均値を上回っており、今後も、施設設備に係る管理費や修繕費等の上昇が懸念される。扶助費は、子育て世帯への臨時特別給付金や、住民税非課税世帯等に対する臨時特別給付金の減などの影響で減額となった。補助費等は、降雹被害に係る農業災害対策特別措置事業補助金や新型コロナウイルス感染症対策関係の交付金充当事業の増などの影響で増額となった。普通建設事業費は、上里北中学校の大規模改修工事や神流リバーサイドロード及び児玉工業団地線などの道路工事費の増などにより増額となった。アセットマネジメントに基づく公共施設の改修や複合化、駅北まちづくり事業など新たなまちづくりに向けた都市整備への備えが必要となっている。公債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借入分の臨時財政対策債や小学校管理運営事業債の元金償還開始などにより増となっている。今後も、公債費は現状程度の負担が見込まれる。積立金は、財政調整基金積立金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150,541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千円、公共施設等用地取得及び施設整備基金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325,094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千円、教育施設整備基金積立金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150,040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千円、当初予算での取崩しの回復と交付税再算定における起債償還分として減債基金積立金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304,088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千円を中心に積立を行った。繰出金は国民健康保険、介護保険、後期高齢者医療事業に係る特別会計が前年度に対して増額となった。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30,554
29,304
29.18
12,369,259
11,569,939
773,863
6,466,170
7,711,100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21590</xdr:rowOff>
    </xdr:from>
    <xdr:to>
      <xdr:col>24</xdr:col>
      <xdr:colOff>63500</xdr:colOff>
      <xdr:row>36</xdr:row>
      <xdr:rowOff>26162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9379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9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21590</xdr:rowOff>
    </xdr:from>
    <xdr:to>
      <xdr:col>19</xdr:col>
      <xdr:colOff>177800</xdr:colOff>
      <xdr:row>36</xdr:row>
      <xdr:rowOff>49784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3790"/>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55008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49784</xdr:rowOff>
    </xdr:from>
    <xdr:to>
      <xdr:col>15</xdr:col>
      <xdr:colOff>50800</xdr:colOff>
      <xdr:row>36</xdr:row>
      <xdr:rowOff>68453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1984"/>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72153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68453</xdr:rowOff>
    </xdr:from>
    <xdr:to>
      <xdr:col>10</xdr:col>
      <xdr:colOff>114300</xdr:colOff>
      <xdr:row>37</xdr:row>
      <xdr:rowOff>2159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40653"/>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142257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146812</xdr:rowOff>
    </xdr:from>
    <xdr:to>
      <xdr:col>24</xdr:col>
      <xdr:colOff>114300</xdr:colOff>
      <xdr:row>36</xdr:row>
      <xdr:rowOff>76962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125239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142240</xdr:rowOff>
    </xdr:from>
    <xdr:to>
      <xdr:col>20</xdr:col>
      <xdr:colOff>38100</xdr:colOff>
      <xdr:row>36</xdr:row>
      <xdr:rowOff>72390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63517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170434</xdr:rowOff>
    </xdr:from>
    <xdr:to>
      <xdr:col>15</xdr:col>
      <xdr:colOff>101600</xdr:colOff>
      <xdr:row>36</xdr:row>
      <xdr:rowOff>100584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17653</xdr:rowOff>
    </xdr:from>
    <xdr:to>
      <xdr:col>10</xdr:col>
      <xdr:colOff>165100</xdr:colOff>
      <xdr:row>36</xdr:row>
      <xdr:rowOff>119253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110380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8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122809</xdr:rowOff>
    </xdr:from>
    <xdr:to>
      <xdr:col>6</xdr:col>
      <xdr:colOff>38100</xdr:colOff>
      <xdr:row>37</xdr:row>
      <xdr:rowOff>52959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44086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8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162229</xdr:rowOff>
    </xdr:from>
    <xdr:to>
      <xdr:col>24</xdr:col>
      <xdr:colOff>63500</xdr:colOff>
      <xdr:row>58</xdr:row>
      <xdr:rowOff>6685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34879"/>
          <a:ext cx="8382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114444</xdr:rowOff>
    </xdr:from>
    <xdr:to>
      <xdr:col>19</xdr:col>
      <xdr:colOff>177800</xdr:colOff>
      <xdr:row>58</xdr:row>
      <xdr:rowOff>6685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15644"/>
          <a:ext cx="889000" cy="23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12523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114444</xdr:rowOff>
    </xdr:from>
    <xdr:to>
      <xdr:col>15</xdr:col>
      <xdr:colOff>50800</xdr:colOff>
      <xdr:row>58</xdr:row>
      <xdr:rowOff>23100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15644"/>
          <a:ext cx="889000" cy="25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168026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2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23100</xdr:rowOff>
    </xdr:from>
    <xdr:to>
      <xdr:col>10</xdr:col>
      <xdr:colOff>114300</xdr:colOff>
      <xdr:row>58</xdr:row>
      <xdr:rowOff>38899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67200"/>
          <a:ext cx="889000" cy="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57813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5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111429</xdr:rowOff>
    </xdr:from>
    <xdr:to>
      <xdr:col>24</xdr:col>
      <xdr:colOff>114300</xdr:colOff>
      <xdr:row>58</xdr:row>
      <xdr:rowOff>41579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37120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127335</xdr:rowOff>
    </xdr:from>
    <xdr:to>
      <xdr:col>20</xdr:col>
      <xdr:colOff>38100</xdr:colOff>
      <xdr:row>58</xdr:row>
      <xdr:rowOff>57485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9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48612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9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63644</xdr:rowOff>
    </xdr:from>
    <xdr:to>
      <xdr:col>15</xdr:col>
      <xdr:colOff>101600</xdr:colOff>
      <xdr:row>56</xdr:row>
      <xdr:rowOff>165244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6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156371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5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143750</xdr:rowOff>
    </xdr:from>
    <xdr:to>
      <xdr:col>10</xdr:col>
      <xdr:colOff>165100</xdr:colOff>
      <xdr:row>58</xdr:row>
      <xdr:rowOff>73900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65027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0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159549</xdr:rowOff>
    </xdr:from>
    <xdr:to>
      <xdr:col>6</xdr:col>
      <xdr:colOff>38100</xdr:colOff>
      <xdr:row>58</xdr:row>
      <xdr:rowOff>89699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3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80826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2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115684</xdr:rowOff>
    </xdr:from>
    <xdr:to>
      <xdr:col>24</xdr:col>
      <xdr:colOff>63500</xdr:colOff>
      <xdr:row>78</xdr:row>
      <xdr:rowOff>55538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317334"/>
          <a:ext cx="838200" cy="1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4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115684</xdr:rowOff>
    </xdr:from>
    <xdr:to>
      <xdr:col>19</xdr:col>
      <xdr:colOff>177800</xdr:colOff>
      <xdr:row>79</xdr:row>
      <xdr:rowOff>122492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17334"/>
          <a:ext cx="889000" cy="3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148988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123355</xdr:rowOff>
    </xdr:from>
    <xdr:to>
      <xdr:col>15</xdr:col>
      <xdr:colOff>50800</xdr:colOff>
      <xdr:row>79</xdr:row>
      <xdr:rowOff>122492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496455"/>
          <a:ext cx="889000" cy="17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116527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123355</xdr:rowOff>
    </xdr:from>
    <xdr:to>
      <xdr:col>10</xdr:col>
      <xdr:colOff>114300</xdr:colOff>
      <xdr:row>79</xdr:row>
      <xdr:rowOff>84138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96455"/>
          <a:ext cx="889000" cy="1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50283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4738</xdr:rowOff>
    </xdr:from>
    <xdr:to>
      <xdr:col>24</xdr:col>
      <xdr:colOff>114300</xdr:colOff>
      <xdr:row>78</xdr:row>
      <xdr:rowOff>106338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91115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9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64884</xdr:rowOff>
    </xdr:from>
    <xdr:to>
      <xdr:col>20</xdr:col>
      <xdr:colOff>38100</xdr:colOff>
      <xdr:row>77</xdr:row>
      <xdr:rowOff>166484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157611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5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71692</xdr:rowOff>
    </xdr:from>
    <xdr:to>
      <xdr:col>15</xdr:col>
      <xdr:colOff>101600</xdr:colOff>
      <xdr:row>80</xdr:row>
      <xdr:rowOff>1842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6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164419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70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72555</xdr:rowOff>
    </xdr:from>
    <xdr:to>
      <xdr:col>10</xdr:col>
      <xdr:colOff>165100</xdr:colOff>
      <xdr:row>79</xdr:row>
      <xdr:rowOff>2705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165282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3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33338</xdr:rowOff>
    </xdr:from>
    <xdr:to>
      <xdr:col>6</xdr:col>
      <xdr:colOff>38100</xdr:colOff>
      <xdr:row>79</xdr:row>
      <xdr:rowOff>134938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7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126065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7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51369</xdr:rowOff>
    </xdr:from>
    <xdr:to>
      <xdr:col>24</xdr:col>
      <xdr:colOff>62865</xdr:colOff>
      <xdr:row>97</xdr:row>
      <xdr:rowOff>128361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824769"/>
          <a:ext cx="1270" cy="934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132188</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7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128361</xdr:rowOff>
    </xdr:from>
    <xdr:to>
      <xdr:col>24</xdr:col>
      <xdr:colOff>152400</xdr:colOff>
      <xdr:row>97</xdr:row>
      <xdr:rowOff>128361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75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169496</xdr:rowOff>
    </xdr:from>
    <xdr:ext cx="534377"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59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51369</xdr:rowOff>
    </xdr:from>
    <xdr:to>
      <xdr:col>24</xdr:col>
      <xdr:colOff>152400</xdr:colOff>
      <xdr:row>92</xdr:row>
      <xdr:rowOff>51369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82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48099</xdr:rowOff>
    </xdr:from>
    <xdr:to>
      <xdr:col>24</xdr:col>
      <xdr:colOff>63500</xdr:colOff>
      <xdr:row>97</xdr:row>
      <xdr:rowOff>92540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678749"/>
          <a:ext cx="838200" cy="4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153840</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27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130963</xdr:rowOff>
    </xdr:from>
    <xdr:to>
      <xdr:col>24</xdr:col>
      <xdr:colOff>114300</xdr:colOff>
      <xdr:row>96</xdr:row>
      <xdr:rowOff>61113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1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48099</xdr:rowOff>
    </xdr:from>
    <xdr:to>
      <xdr:col>19</xdr:col>
      <xdr:colOff>177800</xdr:colOff>
      <xdr:row>98</xdr:row>
      <xdr:rowOff>82893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678749"/>
          <a:ext cx="889000" cy="20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124242</xdr:rowOff>
    </xdr:from>
    <xdr:to>
      <xdr:col>20</xdr:col>
      <xdr:colOff>38100</xdr:colOff>
      <xdr:row>96</xdr:row>
      <xdr:rowOff>54392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41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70919</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18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82893</xdr:rowOff>
    </xdr:from>
    <xdr:to>
      <xdr:col>15</xdr:col>
      <xdr:colOff>50800</xdr:colOff>
      <xdr:row>98</xdr:row>
      <xdr:rowOff>161212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884993"/>
          <a:ext cx="889000" cy="7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35864</xdr:rowOff>
    </xdr:from>
    <xdr:to>
      <xdr:col>15</xdr:col>
      <xdr:colOff>101600</xdr:colOff>
      <xdr:row>96</xdr:row>
      <xdr:rowOff>137464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4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153991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27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161212</xdr:rowOff>
    </xdr:from>
    <xdr:to>
      <xdr:col>10</xdr:col>
      <xdr:colOff>114300</xdr:colOff>
      <xdr:row>99</xdr:row>
      <xdr:rowOff>43070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963312"/>
          <a:ext cx="889000" cy="5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39728</xdr:rowOff>
    </xdr:from>
    <xdr:to>
      <xdr:col>10</xdr:col>
      <xdr:colOff>165100</xdr:colOff>
      <xdr:row>96</xdr:row>
      <xdr:rowOff>141328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49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157855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2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81310</xdr:rowOff>
    </xdr:from>
    <xdr:to>
      <xdr:col>6</xdr:col>
      <xdr:colOff>38100</xdr:colOff>
      <xdr:row>97</xdr:row>
      <xdr:rowOff>11460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27987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31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41740</xdr:rowOff>
    </xdr:from>
    <xdr:to>
      <xdr:col>24</xdr:col>
      <xdr:colOff>114300</xdr:colOff>
      <xdr:row>97</xdr:row>
      <xdr:rowOff>143340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6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128117</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8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168749</xdr:rowOff>
    </xdr:from>
    <xdr:to>
      <xdr:col>20</xdr:col>
      <xdr:colOff>38100</xdr:colOff>
      <xdr:row>97</xdr:row>
      <xdr:rowOff>98899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62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90026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72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32093</xdr:rowOff>
    </xdr:from>
    <xdr:to>
      <xdr:col>15</xdr:col>
      <xdr:colOff>101600</xdr:colOff>
      <xdr:row>98</xdr:row>
      <xdr:rowOff>133693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8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124820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92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110412</xdr:rowOff>
    </xdr:from>
    <xdr:to>
      <xdr:col>10</xdr:col>
      <xdr:colOff>165100</xdr:colOff>
      <xdr:row>99</xdr:row>
      <xdr:rowOff>40562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91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31689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700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163720</xdr:rowOff>
    </xdr:from>
    <xdr:to>
      <xdr:col>6</xdr:col>
      <xdr:colOff>38100</xdr:colOff>
      <xdr:row>99</xdr:row>
      <xdr:rowOff>93870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96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84997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705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13322</xdr:rowOff>
    </xdr:from>
    <xdr:to>
      <xdr:col>55</xdr:col>
      <xdr:colOff>0</xdr:colOff>
      <xdr:row>58</xdr:row>
      <xdr:rowOff>110630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57422"/>
          <a:ext cx="838200" cy="9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7116</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0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110630</xdr:rowOff>
    </xdr:from>
    <xdr:to>
      <xdr:col>50</xdr:col>
      <xdr:colOff>114300</xdr:colOff>
      <xdr:row>58</xdr:row>
      <xdr:rowOff>119355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54730"/>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106233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71520</xdr:rowOff>
    </xdr:from>
    <xdr:to>
      <xdr:col>45</xdr:col>
      <xdr:colOff>177800</xdr:colOff>
      <xdr:row>58</xdr:row>
      <xdr:rowOff>119355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844170"/>
          <a:ext cx="889000" cy="21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142429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71520</xdr:rowOff>
    </xdr:from>
    <xdr:to>
      <xdr:col>41</xdr:col>
      <xdr:colOff>50800</xdr:colOff>
      <xdr:row>58</xdr:row>
      <xdr:rowOff>96990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44170"/>
          <a:ext cx="889000" cy="19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75868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133972</xdr:rowOff>
    </xdr:from>
    <xdr:to>
      <xdr:col>55</xdr:col>
      <xdr:colOff>50800</xdr:colOff>
      <xdr:row>58</xdr:row>
      <xdr:rowOff>64122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112399</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8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59830</xdr:rowOff>
    </xdr:from>
    <xdr:to>
      <xdr:col>50</xdr:col>
      <xdr:colOff>165100</xdr:colOff>
      <xdr:row>58</xdr:row>
      <xdr:rowOff>161430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0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152557</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9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68555</xdr:rowOff>
    </xdr:from>
    <xdr:to>
      <xdr:col>46</xdr:col>
      <xdr:colOff>38100</xdr:colOff>
      <xdr:row>58</xdr:row>
      <xdr:rowOff>170155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1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161282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0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20720</xdr:rowOff>
    </xdr:from>
    <xdr:to>
      <xdr:col>41</xdr:col>
      <xdr:colOff>101600</xdr:colOff>
      <xdr:row>57</xdr:row>
      <xdr:rowOff>122320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7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113447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8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46190</xdr:rowOff>
    </xdr:from>
    <xdr:to>
      <xdr:col>36</xdr:col>
      <xdr:colOff>165100</xdr:colOff>
      <xdr:row>58</xdr:row>
      <xdr:rowOff>147790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138917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8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73929</xdr:rowOff>
    </xdr:from>
    <xdr:to>
      <xdr:col>55</xdr:col>
      <xdr:colOff>0</xdr:colOff>
      <xdr:row>78</xdr:row>
      <xdr:rowOff>161449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47029"/>
          <a:ext cx="838200" cy="8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97048</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5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127877</xdr:rowOff>
    </xdr:from>
    <xdr:to>
      <xdr:col>50</xdr:col>
      <xdr:colOff>114300</xdr:colOff>
      <xdr:row>78</xdr:row>
      <xdr:rowOff>161449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00977"/>
          <a:ext cx="889000" cy="3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127877</xdr:rowOff>
    </xdr:from>
    <xdr:to>
      <xdr:col>45</xdr:col>
      <xdr:colOff>177800</xdr:colOff>
      <xdr:row>79</xdr:row>
      <xdr:rowOff>63903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00977"/>
          <a:ext cx="889000" cy="10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42872</xdr:rowOff>
    </xdr:from>
    <xdr:to>
      <xdr:col>41</xdr:col>
      <xdr:colOff>50800</xdr:colOff>
      <xdr:row>79</xdr:row>
      <xdr:rowOff>63903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58742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23129</xdr:rowOff>
    </xdr:from>
    <xdr:to>
      <xdr:col>55</xdr:col>
      <xdr:colOff>50800</xdr:colOff>
      <xdr:row>78</xdr:row>
      <xdr:rowOff>124729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9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109506</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1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110649</xdr:rowOff>
    </xdr:from>
    <xdr:to>
      <xdr:col>50</xdr:col>
      <xdr:colOff>165100</xdr:colOff>
      <xdr:row>79</xdr:row>
      <xdr:rowOff>40799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31926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77077</xdr:rowOff>
    </xdr:from>
    <xdr:to>
      <xdr:col>46</xdr:col>
      <xdr:colOff>38100</xdr:colOff>
      <xdr:row>79</xdr:row>
      <xdr:rowOff>7227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169804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4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13103</xdr:rowOff>
    </xdr:from>
    <xdr:to>
      <xdr:col>41</xdr:col>
      <xdr:colOff>101600</xdr:colOff>
      <xdr:row>79</xdr:row>
      <xdr:rowOff>114703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105830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5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163522</xdr:rowOff>
    </xdr:from>
    <xdr:to>
      <xdr:col>36</xdr:col>
      <xdr:colOff>165100</xdr:colOff>
      <xdr:row>79</xdr:row>
      <xdr:rowOff>93672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3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84799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2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161851</xdr:rowOff>
    </xdr:from>
    <xdr:to>
      <xdr:col>55</xdr:col>
      <xdr:colOff>0</xdr:colOff>
      <xdr:row>97</xdr:row>
      <xdr:rowOff>156434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21051"/>
          <a:ext cx="838200" cy="1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119138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156434</xdr:rowOff>
    </xdr:from>
    <xdr:to>
      <xdr:col>50</xdr:col>
      <xdr:colOff>114300</xdr:colOff>
      <xdr:row>98</xdr:row>
      <xdr:rowOff>10793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787084"/>
          <a:ext cx="889000" cy="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38549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10793</xdr:rowOff>
    </xdr:from>
    <xdr:to>
      <xdr:col>45</xdr:col>
      <xdr:colOff>177800</xdr:colOff>
      <xdr:row>98</xdr:row>
      <xdr:rowOff>68697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812893"/>
          <a:ext cx="889000" cy="5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54277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68697</xdr:rowOff>
    </xdr:from>
    <xdr:to>
      <xdr:col>41</xdr:col>
      <xdr:colOff>50800</xdr:colOff>
      <xdr:row>99</xdr:row>
      <xdr:rowOff>52077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870797"/>
          <a:ext cx="889000" cy="15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37932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81160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111051</xdr:rowOff>
    </xdr:from>
    <xdr:to>
      <xdr:col>55</xdr:col>
      <xdr:colOff>50800</xdr:colOff>
      <xdr:row>97</xdr:row>
      <xdr:rowOff>41201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89478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4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105634</xdr:rowOff>
    </xdr:from>
    <xdr:to>
      <xdr:col>50</xdr:col>
      <xdr:colOff>165100</xdr:colOff>
      <xdr:row>98</xdr:row>
      <xdr:rowOff>35784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26911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131443</xdr:rowOff>
    </xdr:from>
    <xdr:to>
      <xdr:col>46</xdr:col>
      <xdr:colOff>38100</xdr:colOff>
      <xdr:row>98</xdr:row>
      <xdr:rowOff>61593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6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52720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17897</xdr:rowOff>
    </xdr:from>
    <xdr:to>
      <xdr:col>41</xdr:col>
      <xdr:colOff>101600</xdr:colOff>
      <xdr:row>98</xdr:row>
      <xdr:rowOff>119497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110624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1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1277</xdr:rowOff>
    </xdr:from>
    <xdr:to>
      <xdr:col>36</xdr:col>
      <xdr:colOff>165100</xdr:colOff>
      <xdr:row>99</xdr:row>
      <xdr:rowOff>102877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9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94004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706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170469</xdr:rowOff>
    </xdr:from>
    <xdr:to>
      <xdr:col>85</xdr:col>
      <xdr:colOff>127000</xdr:colOff>
      <xdr:row>37</xdr:row>
      <xdr:rowOff>2723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42669"/>
          <a:ext cx="8382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39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1717</xdr:rowOff>
    </xdr:from>
    <xdr:to>
      <xdr:col>81</xdr:col>
      <xdr:colOff>50800</xdr:colOff>
      <xdr:row>37</xdr:row>
      <xdr:rowOff>2723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173917"/>
          <a:ext cx="889000" cy="17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148505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1717</xdr:rowOff>
    </xdr:from>
    <xdr:to>
      <xdr:col>76</xdr:col>
      <xdr:colOff>114300</xdr:colOff>
      <xdr:row>36</xdr:row>
      <xdr:rowOff>25629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173917"/>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51691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25629</xdr:rowOff>
    </xdr:from>
    <xdr:to>
      <xdr:col>71</xdr:col>
      <xdr:colOff>177800</xdr:colOff>
      <xdr:row>36</xdr:row>
      <xdr:rowOff>83693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197829"/>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109755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122994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119669</xdr:rowOff>
    </xdr:from>
    <xdr:to>
      <xdr:col>85</xdr:col>
      <xdr:colOff>177800</xdr:colOff>
      <xdr:row>37</xdr:row>
      <xdr:rowOff>49819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9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98096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7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123373</xdr:rowOff>
    </xdr:from>
    <xdr:to>
      <xdr:col>81</xdr:col>
      <xdr:colOff>101600</xdr:colOff>
      <xdr:row>37</xdr:row>
      <xdr:rowOff>53523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44650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38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122367</xdr:rowOff>
    </xdr:from>
    <xdr:to>
      <xdr:col>76</xdr:col>
      <xdr:colOff>165100</xdr:colOff>
      <xdr:row>36</xdr:row>
      <xdr:rowOff>52517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69044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89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146279</xdr:rowOff>
    </xdr:from>
    <xdr:to>
      <xdr:col>72</xdr:col>
      <xdr:colOff>38100</xdr:colOff>
      <xdr:row>36</xdr:row>
      <xdr:rowOff>76429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92956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2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125620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158674</xdr:rowOff>
    </xdr:from>
    <xdr:to>
      <xdr:col>85</xdr:col>
      <xdr:colOff>127000</xdr:colOff>
      <xdr:row>57</xdr:row>
      <xdr:rowOff>63021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59874"/>
          <a:ext cx="838200" cy="7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45990</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75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63021</xdr:rowOff>
    </xdr:from>
    <xdr:to>
      <xdr:col>81</xdr:col>
      <xdr:colOff>50800</xdr:colOff>
      <xdr:row>58</xdr:row>
      <xdr:rowOff>19244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35671"/>
          <a:ext cx="889000" cy="1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102295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3063</xdr:rowOff>
    </xdr:from>
    <xdr:to>
      <xdr:col>76</xdr:col>
      <xdr:colOff>114300</xdr:colOff>
      <xdr:row>58</xdr:row>
      <xdr:rowOff>19244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75713"/>
          <a:ext cx="889000" cy="1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86293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141105</xdr:rowOff>
    </xdr:from>
    <xdr:to>
      <xdr:col>71</xdr:col>
      <xdr:colOff>177800</xdr:colOff>
      <xdr:row>57</xdr:row>
      <xdr:rowOff>3063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742305"/>
          <a:ext cx="889000" cy="3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140880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11884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107874</xdr:rowOff>
    </xdr:from>
    <xdr:to>
      <xdr:col>85</xdr:col>
      <xdr:colOff>177800</xdr:colOff>
      <xdr:row>57</xdr:row>
      <xdr:rowOff>38024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86301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8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12221</xdr:rowOff>
    </xdr:from>
    <xdr:to>
      <xdr:col>81</xdr:col>
      <xdr:colOff>101600</xdr:colOff>
      <xdr:row>57</xdr:row>
      <xdr:rowOff>113821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104948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7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139894</xdr:rowOff>
    </xdr:from>
    <xdr:to>
      <xdr:col>76</xdr:col>
      <xdr:colOff>165100</xdr:colOff>
      <xdr:row>58</xdr:row>
      <xdr:rowOff>70044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61171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0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123713</xdr:rowOff>
    </xdr:from>
    <xdr:to>
      <xdr:col>72</xdr:col>
      <xdr:colOff>38100</xdr:colOff>
      <xdr:row>57</xdr:row>
      <xdr:rowOff>53863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44990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1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90305</xdr:rowOff>
    </xdr:from>
    <xdr:to>
      <xdr:col>67</xdr:col>
      <xdr:colOff>101600</xdr:colOff>
      <xdr:row>57</xdr:row>
      <xdr:rowOff>20455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11582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7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27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109316</xdr:rowOff>
    </xdr:from>
    <xdr:to>
      <xdr:col>85</xdr:col>
      <xdr:colOff>127000</xdr:colOff>
      <xdr:row>95</xdr:row>
      <xdr:rowOff>146159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397066"/>
          <a:ext cx="8382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24032</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40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146159</xdr:rowOff>
    </xdr:from>
    <xdr:to>
      <xdr:col>81</xdr:col>
      <xdr:colOff>50800</xdr:colOff>
      <xdr:row>95</xdr:row>
      <xdr:rowOff>158026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433909"/>
          <a:ext cx="889000" cy="1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148829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158026</xdr:rowOff>
    </xdr:from>
    <xdr:to>
      <xdr:col>76</xdr:col>
      <xdr:colOff>114300</xdr:colOff>
      <xdr:row>96</xdr:row>
      <xdr:rowOff>22180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445776"/>
          <a:ext cx="889000" cy="3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31387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19247</xdr:rowOff>
    </xdr:from>
    <xdr:to>
      <xdr:col>71</xdr:col>
      <xdr:colOff>177800</xdr:colOff>
      <xdr:row>96</xdr:row>
      <xdr:rowOff>22180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478447"/>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131456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125513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58516</xdr:rowOff>
    </xdr:from>
    <xdr:to>
      <xdr:col>85</xdr:col>
      <xdr:colOff>177800</xdr:colOff>
      <xdr:row>95</xdr:row>
      <xdr:rowOff>160116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34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36943</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95359</xdr:rowOff>
    </xdr:from>
    <xdr:to>
      <xdr:col>81</xdr:col>
      <xdr:colOff>101600</xdr:colOff>
      <xdr:row>96</xdr:row>
      <xdr:rowOff>25509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3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47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107226</xdr:rowOff>
    </xdr:from>
    <xdr:to>
      <xdr:col>76</xdr:col>
      <xdr:colOff>165100</xdr:colOff>
      <xdr:row>96</xdr:row>
      <xdr:rowOff>37376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39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28503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48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142830</xdr:rowOff>
    </xdr:from>
    <xdr:to>
      <xdr:col>72</xdr:col>
      <xdr:colOff>38100</xdr:colOff>
      <xdr:row>96</xdr:row>
      <xdr:rowOff>72980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64107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2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139897</xdr:rowOff>
    </xdr:from>
    <xdr:to>
      <xdr:col>67</xdr:col>
      <xdr:colOff>101600</xdr:colOff>
      <xdr:row>96</xdr:row>
      <xdr:rowOff>70047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61174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年度の大きな特徴としては、前年度と比較して、コロナ支援策としての地域応援商品券の発行事業の皆増やふるさ納税に係る返礼品代の増などにより、商工費が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％の増額。神流リバーサイドロードや児玉工業団地線の築造工事費の増などにより、土木費が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％の増額。コロナ支援策としてのキャッシュレス決済推進事業の皆増などにより、総務費が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％の増額。上里北中学校の大規模改修工事や統合型校務支援システムの導入による増などにより、教育費が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％の増額となった。減額となった主なものは、子育て世帯への臨時特別給付金の皆減などにより、民生費が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％の減額。新型コロナウイルスワクチン接種委託料の減などにより、衛生費が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％の減額などとなった。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目的別歳出においては、臨時的支出の大小が主な増減要因であり、それぞれ臨時的な特定財源を伴うものが多く、義務的経費の確保に大きな支障とならず、また事業終了後は平準化すると考えられる。しかしながら、土木費や教育費は道路整備や教育施設の更新などの普通建設事業の増加に伴い、増加傾向にあり類似団体平均値に近づいている。また、民生費は、高齢化率の上昇や医療費の高騰に伴う医療費に対する繰出金の増や、障害者福祉サービスの充実や普及により、経常的支出についても増加傾向となっている。公債費は、今後も、公共施設再配置・維持保全計画等に基づき、各施設の改修や複合化工事等が計画されていることから、財政需要の継続が見込まれる。建設事業に関しては国県補助はもとより、施設整備基金や交付税措置のある地方債の活用と併せて、減債基金の適切な運用など、公債費の抑制と負担への備えが必要である。また、ほぼすべての項目について、類似団体の平均値を下回る結果は、上里町の人口に対する財政規模がコンパクトであり、効率の良い行財政運営を示すもの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財政調整基金は、総合振興計画により「標準財政規模の</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を目標とする」としている。</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においては、コロナ支援対策や降雹被害対策の財源として</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245,408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千円の取崩しと、</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150,541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千円の積立てを行った。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実質収支額の減は、町税や株式等譲渡所得割交付金の減の影響と翌年度に繰り越すべき財源が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46,476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千円の減となったことによる。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コロナ支援対策や降雹被害対策の財源として積立金を取り崩したことによりマイナスとなっている。引き続き、実質収支額が過大とならないよう、執行状況を注視した予算編成の適正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全会計を合わせた標準財政規模に対する連結実質赤字比率は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22.87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％の黒字となり、昨年度から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一般会計については、当初及び補正予算編成の時点での、決算や執行状況等を踏まえた予算計上を徹底し、実質収支額の圧縮に努めた。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特別会計については、社会保険への加入促進や後期高齢への移行などにより被保険者数は減少傾向であり、給付は抑制はされたものの、医療費の高騰等に伴い結果としては前年度に対し微増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介護保険特別会計は、介護予防事業などの効果もあり、保険給付は抑制されており、収支は良好な状況を維持している。ただし、実質収支額は前年度から約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倍となり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ポイント増となったため、圧縮に努める。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水道事業会計については、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R4.10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月の料金改定に伴い、給水収益は増加し安定した収益となっているが、管路を含めた水道施設が老朽化等に伴い更新時期を迎え、改修費用の増加が見込まれている。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下水道事業会計についても、町からの補助や出資が必須となっている状況から、水道事業同様に経営健全化に向け事業計画の見直しを行う必要がある。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その他の特別会計等については、概ね例年並みの比率となっている。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元利償還金の上昇は、小学校管理運営事業債等の大規模起債事業や、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借入分の「臨時財政対策債」の償還開始によるもので、前年度に対し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54,856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千円の増加となった。一方、地方債残高は、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発行額が臨時財政対策債や起債対象事業の減により、前年度に対し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420,760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千円の減額となった。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今後も各種計画に基づく建設工事や改修工事等が予定されているが、施設整備に係る基金の活用と、基準財政需要額への算入割合などを考慮し、有利な財源の確保に努め、後年度の財政負担の軽減を図る。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満期一括償還に係る積立なし。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充当可能財源等は、基準財政需要額算入見込額の</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370,718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千円の減が影響し、前年度に対し総額で</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204,833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千円の減額となったものの、将来負担額は、臨時財政対策債や起債対象事業の減により、地方債現在高が前年度に対し</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420,760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千円の減など、他の数値も減少したことにより前年度に対し総額で</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807,688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千円と大きく減額となったため、将来負担比率は、さらに改善した。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充当可能基金の多くは特定目的基金として今後発生する財政需要の財源であって、現在の債務への充当財源ではない。さらに、一部事務組合所有資産の老朽化対策等の実施が予定されているため増加への懸念も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将来負担比率の分子がマイナスとなった状況にあっても、財政健全化の取組みを継続し、持続可能な行政運営にむけ、基準財政需要額の確保と地方債の適切な管理運用に努める。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埼玉県上里町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健全な財政状況を反映し、基金総額は増加傾向にある。各事業への充当額に対し、積立額が上回ったことにより、基金残高は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166,540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や減債基金については、財源調整や公債費の状況にあわせ、一定程度の残高を維持する必要がある。また、特定目的基金は公共施設再配置・維持保全計画に基づく公共施設等の維持更新を見据え、計画的な積立て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「公共施設等用地取得及び施設整備基金」道路事業や庁舎など公共施設全般の新規取得、更新、維持管理に充当する。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「いきいき福祉基金」保育所や保健センター等の整備事業や、福祉の増進や健康づくり・生きがいづくりの推進を図るために実施する事業に充当する。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「教育施設整備基金」小・中学校の教育委施設整備に充当する。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「森林環境譲与税基金」森林環境整備及びその促進に関する施策に充当する。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公共施設等用地取得及び施設整備基金は、三田中通り線路線測量や神流リバーサイドロード事業、公園管理事業などの財源として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211,372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千円を取り崩し、今後の用地取得費用や公共施設の再配置、維持管理の財源として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304,251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千円の積立てを行った。また、町営上里ゴルフ場用地取得分として、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20,842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千円の積立てを行い、用地取得は無かったため取崩しは行わなかった。教育施設整備基金は、上里北中学校体育館等改修工事や各小・中学校の修繕工事などの財源として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106,964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千円の取崩しを行い、小・中学校の長寿命化や大規模改修を見据え、</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150,040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千円の積立てを行った。いきいき福祉基金は、運用利子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千円の積立てを行い、取崩しは行わなかった。森林環境譲与税基金は、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に新設し、森林環境譲与税の充当事業費の残額</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策定の「上里町公共施設再配置・維持保全計画」に基づき、各公共施設の更新等に係る事業が執行されている中、特定目的基金は公共施設等の維持更新や老朽化対策の財源とするものであるため、重要な財源機能を果たしている。「公共施設等再配置・維持保全計画」で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年間の複合化や改修、修繕工事等に係る総事業費は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億円、年平均</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試算されている。安定的な行財政運営のためには、計画に基づいた各公共施設の適切な更新等により長寿命化を行い、財政負担の平準化を図るとともに、財源については補助事業を最大限に活用することを基本とし、併せて財政措置のある有利な地方債や基金の有効活用により、一般財源の充当を抑制する必要がある。このような背景から、今後も発生する多額な公共施設更新経費等への備えとして、特定目的基金の積立てを強化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年度においては、コロナ支援策や降雹被害対策の財源として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245,408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千円の取崩しと、第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次上里町総合振興計画に掲げる目標値に向け、決算見込による余剰分として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150,541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千円の積立てにより、年度末残高は、前年度から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94,867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14,087,002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財政調整基金は、コロナ支援策や降雹被害対策の財源として取り崩した為、減少したが、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決算後も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億円台を維持することができた。経済事情や災害等による臨時的な財政需要にも的確に財源補填できたことは、目標に向けた積立てを継続してきた成果である。上里町総合振興計画により「標準財政規模の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を目標とする」とし、現在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億円程度の基金現在高が目標額となっているため、引き続き目標額を維持しつつ、残高が過大とならないよう具体性を持った特定目的基金の活用も重視していく。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借入分の臨時財政対策債や小学校管理運営事業などの起債償還財源として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千円の取崩しに対し、今後の公債費の償還財源として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304,088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千円の積立てにより、年度末残高は、前年度から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104,088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1,018,712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減債基金は、公債費が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からの公共施設等適正管理推進事業債や災害対策事業債に加え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借入分の臨時財政対策債や小学校管理運営事業などの償還開始により前年度から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54,547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千円の増加となったことから、令和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り崩しを行った。引き続き、公共施設の大規模な更新工事等が計画されているため、財政措置のある有利な地方債の活用と併せて施設整備に係る基金の運用による起債の抑制に努め、基金残高は現状程度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E38F951-A8E3-4825-A310-D27918563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6C05DF3-1CF8-4FAC-84E1-548ABEDA7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2F921EB-D941-4BA5-81B3-F97981C2A6E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AF25430-18A5-4A60-A701-2FB3C33C4E0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D159103-F710-4BCE-B34E-3AA81458975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E5C2EF4-77F1-45AC-81DE-5DDCF959A24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8D4FE797-0A5E-4C3C-B71C-C1DDF2453A5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79BCF8B-C776-4A37-903D-601384EC278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B8D085EA-B666-4AD9-A584-B8F2C3194F5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EB8205F-AC6F-4D7E-883C-A764A2B374E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1D4D8D7-4FB3-43AF-A840-E7EC3DF6DDB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0BBB3E0-B025-41F5-9D66-BE60BC76D94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92B0FC1-5A96-4237-9845-51AA542DA3B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D8C75A5-7CA2-4599-B858-01444C7E279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3A3BA45-5A5C-4106-8F83-8E89787A74F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422041E-7F48-4F43-A255-78A5CD361A8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36EAE4D-310E-4C1B-9E8C-EA7B75D947A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F3F47B1-19B2-49E6-B8AF-F5AEC38777A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0030F0F-CE2F-44DB-9AEE-27D4B45EEB9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C516F7F-BAF1-4F5A-8ACD-F5C7D066B12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4BEB58F-286A-4D62-82EF-806B98F1B29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5C16AB9-8F14-4DB5-89E0-8B9A1D5BF1D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30,554
29,304
29.18
12,369,259
11,569,939
773,863
6,466,170
7,711,100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C273CED-B6C7-415A-89EC-D6F74DC6FAC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5674372A-E38A-45FF-8A44-F2540CC57E9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8A2487B-61B1-402B-837C-B4627A32BB0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D384974-4B6A-431D-B2FD-A6C80E81549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7EFA0693-F3CE-476E-A272-31B387396FF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76C1478-7173-4A56-BFD5-625A713ED3A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C424CC5-CB3B-44B8-84B1-51C434A68A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76D226E4-57E4-45DE-B578-91CBFF7C400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C307949-B697-4E53-A895-31556EEBCF8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8A86F15-D2AC-467F-B222-15E8D954D7B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704A5F1-7C8C-4AF4-9725-529B0074E5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40F0B22-8B1B-4A32-ACD7-3CB2B805758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2FC22D43-A231-42A9-9B2A-F8F30200257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A4FE4ED-224F-4458-B8C0-F342441DC31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14D3F67-82DE-47B1-9509-946E0ADFDC7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73154B0-B968-4D31-B1BA-308F01A1E8C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58CCD4B-C8BF-4DFA-9C57-0BCE4E80EB7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6FD0064-0C96-44A0-B60C-505E42E667A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736ADA8-01ED-4936-B510-D99F0A7FC40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7980739-158C-47D2-B8C8-D0A0F4CF4C8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23E1217C-3551-4844-91ED-36EB80455C6C}"/>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1D77651-8E90-438D-9470-7E1E77E05AB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15A2543-799B-4F7B-B524-A4F4ABE3897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131CAEB-29E6-4018-86A4-3E2B09D0E46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67E210C-C659-4896-861F-FD36609A9BC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310EBB1-E5D7-41B8-AAB3-1C78AE9EEBE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CEEC2C7-AA60-49BE-87B2-533E033DEDA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176C2E3-D04E-48E5-BBEA-E2299E218B7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376AD04-2802-4A57-BEA6-CF2751EB7C1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2D52A00-D95B-499D-8C6C-A0C14A7778A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8AD37E2-C03A-4AED-A8D6-579C690AF7C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193112D-7D13-4AE6-A124-F025C283273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0AD6380-92B7-4B1B-86AE-E0A63B94061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0ABA6BA-2933-4D63-ABB4-C57C109E950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CA51479-7917-4C9B-A667-E62A68F4DF7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２９年３月に策定した公共施設等総合管理計画において、公共施設等の延べ床面積を２０％削減するという目標を掲げ、老朽化した施設の集約化・複合化や除却を進めている。有形固定資産減価償却率については、上昇傾向にはあるものの、類似団体平均と比較するとその伸びは緩やかであり、これまでの取組の効果が表れていると考えられ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9805A9C-F02F-4F21-8C77-335D1EF8AC6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4AD83F3-7D07-4DC4-97B2-B381A33BBDF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2276C141-528A-4AE8-8CD3-473D9551C55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37EBA304-2ADB-47E4-BCE8-653C7565CAD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8C51C5EA-5555-4C02-AC01-5FD674BA831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B4DDA742-C749-4080-AF75-982945AD480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160DA41-63B9-4CEB-BEA5-EC265CE7B61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F56AF72E-4A90-45EE-99DF-A820CB8B1D9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930892E-3D63-42FC-A75F-A2B5426A163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2EBFDE6E-8380-4F2C-B96A-A0C1B63843F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F6284C64-E0B5-4A24-B3E2-3867A448DF1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CC5C0D9E-AC0B-4124-A9F2-00C1D604662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DA65F798-847B-458D-B936-2A3591A03A63}"/>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7BE77DE6-3C1B-49A3-9C88-F80CC94FD98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8A50D6BE-A1FC-44E2-A493-DB659EFBEF7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E27C8B7C-EBAD-4614-A9E2-E908A3E8BC4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75" name="直線コネクタ 74">
          <a:extLst>
            <a:ext uri="{FF2B5EF4-FFF2-40B4-BE49-F238E27FC236}">
              <a16:creationId xmlns:a16="http://schemas.microsoft.com/office/drawing/2014/main" id="{2CE128F2-58DD-4574-8091-12ADD55189C1}"/>
            </a:ext>
          </a:extLst>
        </xdr:cNvPr>
        <xdr:cNvCxnSpPr/>
      </xdr:nvCxnSpPr>
      <xdr:spPr>
        <a:xfrm flipV="1">
          <a:off x="4760595" y="5561118"/>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76" name="有形固定資産減価償却率最小値テキスト">
          <a:extLst>
            <a:ext uri="{FF2B5EF4-FFF2-40B4-BE49-F238E27FC236}">
              <a16:creationId xmlns:a16="http://schemas.microsoft.com/office/drawing/2014/main" id="{3D2397C8-EFC0-47EC-B391-D976952A0D27}"/>
            </a:ext>
          </a:extLst>
        </xdr:cNvPr>
        <xdr:cNvSpPr txBox="1"/>
      </xdr:nvSpPr>
      <xdr:spPr>
        <a:xfrm>
          <a:off x="4813300" y="678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77" name="直線コネクタ 76">
          <a:extLst>
            <a:ext uri="{FF2B5EF4-FFF2-40B4-BE49-F238E27FC236}">
              <a16:creationId xmlns:a16="http://schemas.microsoft.com/office/drawing/2014/main" id="{82722A0C-815C-4573-BF8F-1E957754D292}"/>
            </a:ext>
          </a:extLst>
        </xdr:cNvPr>
        <xdr:cNvCxnSpPr/>
      </xdr:nvCxnSpPr>
      <xdr:spPr>
        <a:xfrm>
          <a:off x="4673600" y="677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78" name="有形固定資産減価償却率最大値テキスト">
          <a:extLst>
            <a:ext uri="{FF2B5EF4-FFF2-40B4-BE49-F238E27FC236}">
              <a16:creationId xmlns:a16="http://schemas.microsoft.com/office/drawing/2014/main" id="{114A1217-6F59-426E-97D8-C54A50A47E05}"/>
            </a:ext>
          </a:extLst>
        </xdr:cNvPr>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79" name="直線コネクタ 78">
          <a:extLst>
            <a:ext uri="{FF2B5EF4-FFF2-40B4-BE49-F238E27FC236}">
              <a16:creationId xmlns:a16="http://schemas.microsoft.com/office/drawing/2014/main" id="{7F177CCE-B0C8-4D83-9BA0-2278A31E184C}"/>
            </a:ext>
          </a:extLst>
        </xdr:cNvPr>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80" name="有形固定資産減価償却率平均値テキスト">
          <a:extLst>
            <a:ext uri="{FF2B5EF4-FFF2-40B4-BE49-F238E27FC236}">
              <a16:creationId xmlns:a16="http://schemas.microsoft.com/office/drawing/2014/main" id="{0ABAF77D-4BA5-4E15-995E-636A7653F1FD}"/>
            </a:ext>
          </a:extLst>
        </xdr:cNvPr>
        <xdr:cNvSpPr txBox="1"/>
      </xdr:nvSpPr>
      <xdr:spPr>
        <a:xfrm>
          <a:off x="4813300" y="6129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81" name="フローチャート: 判断 80">
          <a:extLst>
            <a:ext uri="{FF2B5EF4-FFF2-40B4-BE49-F238E27FC236}">
              <a16:creationId xmlns:a16="http://schemas.microsoft.com/office/drawing/2014/main" id="{262888C5-1D1A-48A1-92E8-67E0C88FF115}"/>
            </a:ext>
          </a:extLst>
        </xdr:cNvPr>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82" name="フローチャート: 判断 81">
          <a:extLst>
            <a:ext uri="{FF2B5EF4-FFF2-40B4-BE49-F238E27FC236}">
              <a16:creationId xmlns:a16="http://schemas.microsoft.com/office/drawing/2014/main" id="{8B9B4E54-25F8-425B-9427-BDC7B661234A}"/>
            </a:ext>
          </a:extLst>
        </xdr:cNvPr>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83" name="フローチャート: 判断 82">
          <a:extLst>
            <a:ext uri="{FF2B5EF4-FFF2-40B4-BE49-F238E27FC236}">
              <a16:creationId xmlns:a16="http://schemas.microsoft.com/office/drawing/2014/main" id="{56033FCE-8492-4ABC-A7AE-15055A375EEB}"/>
            </a:ext>
          </a:extLst>
        </xdr:cNvPr>
        <xdr:cNvSpPr/>
      </xdr:nvSpPr>
      <xdr:spPr>
        <a:xfrm>
          <a:off x="3238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84" name="フローチャート: 判断 83">
          <a:extLst>
            <a:ext uri="{FF2B5EF4-FFF2-40B4-BE49-F238E27FC236}">
              <a16:creationId xmlns:a16="http://schemas.microsoft.com/office/drawing/2014/main" id="{7F36F45E-DAE2-47B9-9625-674BCC3B5AE8}"/>
            </a:ext>
          </a:extLst>
        </xdr:cNvPr>
        <xdr:cNvSpPr/>
      </xdr:nvSpPr>
      <xdr:spPr>
        <a:xfrm>
          <a:off x="2476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5" name="フローチャート: 判断 84">
          <a:extLst>
            <a:ext uri="{FF2B5EF4-FFF2-40B4-BE49-F238E27FC236}">
              <a16:creationId xmlns:a16="http://schemas.microsoft.com/office/drawing/2014/main" id="{40764599-375B-4CE2-8D63-08B6D45708F2}"/>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9830D24-AC0E-434B-A28C-5412620969B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B14CAF2-9414-4314-8EE1-18660365441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B30F40F-A7D9-4AC0-9435-BC05BD79BF3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972B6BB-811C-4CFC-8E5D-4278A2E3F28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4337041-7CF6-444B-A61E-D8D5D62F0E4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91" name="楕円 90">
          <a:extLst>
            <a:ext uri="{FF2B5EF4-FFF2-40B4-BE49-F238E27FC236}">
              <a16:creationId xmlns:a16="http://schemas.microsoft.com/office/drawing/2014/main" id="{72F21589-B212-4E42-9AED-9FEA03D65EC8}"/>
            </a:ext>
          </a:extLst>
        </xdr:cNvPr>
        <xdr:cNvSpPr/>
      </xdr:nvSpPr>
      <xdr:spPr>
        <a:xfrm>
          <a:off x="47117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11659</xdr:rowOff>
    </xdr:from>
    <xdr:ext cx="405111" cy="259045"/>
    <xdr:sp macro="" textlink="">
      <xdr:nvSpPr>
        <xdr:cNvPr id="92" name="有形固定資産減価償却率該当値テキスト">
          <a:extLst>
            <a:ext uri="{FF2B5EF4-FFF2-40B4-BE49-F238E27FC236}">
              <a16:creationId xmlns:a16="http://schemas.microsoft.com/office/drawing/2014/main" id="{412F48E9-129E-4EC4-ABC4-D61ECF39EC3E}"/>
            </a:ext>
          </a:extLst>
        </xdr:cNvPr>
        <xdr:cNvSpPr txBox="1"/>
      </xdr:nvSpPr>
      <xdr:spPr>
        <a:xfrm>
          <a:off x="4813300" y="5926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135043</xdr:rowOff>
    </xdr:from>
    <xdr:to>
      <xdr:col>19</xdr:col>
      <xdr:colOff>187325</xdr:colOff>
      <xdr:row>31</xdr:row>
      <xdr:rowOff>65193</xdr:rowOff>
    </xdr:to>
    <xdr:sp macro="" textlink="">
      <xdr:nvSpPr>
        <xdr:cNvPr id="93" name="楕円 92">
          <a:extLst>
            <a:ext uri="{FF2B5EF4-FFF2-40B4-BE49-F238E27FC236}">
              <a16:creationId xmlns:a16="http://schemas.microsoft.com/office/drawing/2014/main" id="{830970E5-5245-4317-88DB-EFAF5CAA3CD6}"/>
            </a:ext>
          </a:extLst>
        </xdr:cNvPr>
        <xdr:cNvSpPr/>
      </xdr:nvSpPr>
      <xdr:spPr>
        <a:xfrm>
          <a:off x="4000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14393</xdr:rowOff>
    </xdr:from>
    <xdr:to>
      <xdr:col>23</xdr:col>
      <xdr:colOff>85725</xdr:colOff>
      <xdr:row>31</xdr:row>
      <xdr:rowOff>39582</xdr:rowOff>
    </xdr:to>
    <xdr:cxnSp macro="">
      <xdr:nvCxnSpPr>
        <xdr:cNvPr id="94" name="直線コネクタ 93">
          <a:extLst>
            <a:ext uri="{FF2B5EF4-FFF2-40B4-BE49-F238E27FC236}">
              <a16:creationId xmlns:a16="http://schemas.microsoft.com/office/drawing/2014/main" id="{A4E7F8DA-B2E7-4218-8058-1550A257DD2A}"/>
            </a:ext>
          </a:extLst>
        </xdr:cNvPr>
        <xdr:cNvCxnSpPr/>
      </xdr:nvCxnSpPr>
      <xdr:spPr>
        <a:xfrm>
          <a:off x="4051300" y="6100868"/>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95" name="楕円 94">
          <a:extLst>
            <a:ext uri="{FF2B5EF4-FFF2-40B4-BE49-F238E27FC236}">
              <a16:creationId xmlns:a16="http://schemas.microsoft.com/office/drawing/2014/main" id="{01654878-6D9A-45DA-89AD-D02789577071}"/>
            </a:ext>
          </a:extLst>
        </xdr:cNvPr>
        <xdr:cNvSpPr/>
      </xdr:nvSpPr>
      <xdr:spPr>
        <a:xfrm>
          <a:off x="323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14393</xdr:rowOff>
    </xdr:to>
    <xdr:cxnSp macro="">
      <xdr:nvCxnSpPr>
        <xdr:cNvPr id="96" name="直線コネクタ 95">
          <a:extLst>
            <a:ext uri="{FF2B5EF4-FFF2-40B4-BE49-F238E27FC236}">
              <a16:creationId xmlns:a16="http://schemas.microsoft.com/office/drawing/2014/main" id="{17678A77-4A52-45E3-AAC2-B9FBAD28E721}"/>
            </a:ext>
          </a:extLst>
        </xdr:cNvPr>
        <xdr:cNvCxnSpPr/>
      </xdr:nvCxnSpPr>
      <xdr:spPr>
        <a:xfrm>
          <a:off x="3289300" y="6075680"/>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99060</xdr:rowOff>
    </xdr:from>
    <xdr:to>
      <xdr:col>11</xdr:col>
      <xdr:colOff>187325</xdr:colOff>
      <xdr:row>31</xdr:row>
      <xdr:rowOff>29210</xdr:rowOff>
    </xdr:to>
    <xdr:sp macro="" textlink="">
      <xdr:nvSpPr>
        <xdr:cNvPr id="97" name="楕円 96">
          <a:extLst>
            <a:ext uri="{FF2B5EF4-FFF2-40B4-BE49-F238E27FC236}">
              <a16:creationId xmlns:a16="http://schemas.microsoft.com/office/drawing/2014/main" id="{F29D002B-97BD-4FE1-A665-96302F19C236}"/>
            </a:ext>
          </a:extLst>
        </xdr:cNvPr>
        <xdr:cNvSpPr/>
      </xdr:nvSpPr>
      <xdr:spPr>
        <a:xfrm>
          <a:off x="2476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149860</xdr:rowOff>
    </xdr:from>
    <xdr:to>
      <xdr:col>15</xdr:col>
      <xdr:colOff>136525</xdr:colOff>
      <xdr:row>30</xdr:row>
      <xdr:rowOff>160655</xdr:rowOff>
    </xdr:to>
    <xdr:cxnSp macro="">
      <xdr:nvCxnSpPr>
        <xdr:cNvPr id="98" name="直線コネクタ 97">
          <a:extLst>
            <a:ext uri="{FF2B5EF4-FFF2-40B4-BE49-F238E27FC236}">
              <a16:creationId xmlns:a16="http://schemas.microsoft.com/office/drawing/2014/main" id="{6072A550-627A-4C50-896B-ACAE6624D28B}"/>
            </a:ext>
          </a:extLst>
        </xdr:cNvPr>
        <xdr:cNvCxnSpPr/>
      </xdr:nvCxnSpPr>
      <xdr:spPr>
        <a:xfrm>
          <a:off x="2527300" y="606488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34290</xdr:rowOff>
    </xdr:from>
    <xdr:to>
      <xdr:col>7</xdr:col>
      <xdr:colOff>187325</xdr:colOff>
      <xdr:row>30</xdr:row>
      <xdr:rowOff>135890</xdr:rowOff>
    </xdr:to>
    <xdr:sp macro="" textlink="">
      <xdr:nvSpPr>
        <xdr:cNvPr id="99" name="楕円 98">
          <a:extLst>
            <a:ext uri="{FF2B5EF4-FFF2-40B4-BE49-F238E27FC236}">
              <a16:creationId xmlns:a16="http://schemas.microsoft.com/office/drawing/2014/main" id="{F109F102-06F9-4D06-B3A8-86939638EE1B}"/>
            </a:ext>
          </a:extLst>
        </xdr:cNvPr>
        <xdr:cNvSpPr/>
      </xdr:nvSpPr>
      <xdr:spPr>
        <a:xfrm>
          <a:off x="1714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85090</xdr:rowOff>
    </xdr:from>
    <xdr:to>
      <xdr:col>11</xdr:col>
      <xdr:colOff>136525</xdr:colOff>
      <xdr:row>30</xdr:row>
      <xdr:rowOff>149860</xdr:rowOff>
    </xdr:to>
    <xdr:cxnSp macro="">
      <xdr:nvCxnSpPr>
        <xdr:cNvPr id="100" name="直線コネクタ 99">
          <a:extLst>
            <a:ext uri="{FF2B5EF4-FFF2-40B4-BE49-F238E27FC236}">
              <a16:creationId xmlns:a16="http://schemas.microsoft.com/office/drawing/2014/main" id="{06ACC6CF-5B28-43C5-ABE1-51C0B3743EA3}"/>
            </a:ext>
          </a:extLst>
        </xdr:cNvPr>
        <xdr:cNvCxnSpPr/>
      </xdr:nvCxnSpPr>
      <xdr:spPr>
        <a:xfrm>
          <a:off x="1765300" y="600011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117492</xdr:rowOff>
    </xdr:from>
    <xdr:ext cx="405111" cy="259045"/>
    <xdr:sp macro="" textlink="">
      <xdr:nvSpPr>
        <xdr:cNvPr id="101" name="n_1aveValue有形固定資産減価償却率">
          <a:extLst>
            <a:ext uri="{FF2B5EF4-FFF2-40B4-BE49-F238E27FC236}">
              <a16:creationId xmlns:a16="http://schemas.microsoft.com/office/drawing/2014/main" id="{C2C79BE7-8A4C-4B13-9351-6356571DF2F5}"/>
            </a:ext>
          </a:extLst>
        </xdr:cNvPr>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67115</xdr:rowOff>
    </xdr:from>
    <xdr:ext cx="405111" cy="259045"/>
    <xdr:sp macro="" textlink="">
      <xdr:nvSpPr>
        <xdr:cNvPr id="102" name="n_2aveValue有形固定資産減価償却率">
          <a:extLst>
            <a:ext uri="{FF2B5EF4-FFF2-40B4-BE49-F238E27FC236}">
              <a16:creationId xmlns:a16="http://schemas.microsoft.com/office/drawing/2014/main" id="{433F4991-925C-4C74-B2BC-6C8089C77ACF}"/>
            </a:ext>
          </a:extLst>
        </xdr:cNvPr>
        <xdr:cNvSpPr txBox="1"/>
      </xdr:nvSpPr>
      <xdr:spPr>
        <a:xfrm>
          <a:off x="30867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103" name="n_3aveValue有形固定資産減価償却率">
          <a:extLst>
            <a:ext uri="{FF2B5EF4-FFF2-40B4-BE49-F238E27FC236}">
              <a16:creationId xmlns:a16="http://schemas.microsoft.com/office/drawing/2014/main" id="{E6182297-75F9-47E9-876D-5DD3788888BD}"/>
            </a:ext>
          </a:extLst>
        </xdr:cNvPr>
        <xdr:cNvSpPr txBox="1"/>
      </xdr:nvSpPr>
      <xdr:spPr>
        <a:xfrm>
          <a:off x="2324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104" name="n_4aveValue有形固定資産減価償却率">
          <a:extLst>
            <a:ext uri="{FF2B5EF4-FFF2-40B4-BE49-F238E27FC236}">
              <a16:creationId xmlns:a16="http://schemas.microsoft.com/office/drawing/2014/main" id="{52490DF8-9E4E-4DA3-A7FD-773CEC351A87}"/>
            </a:ext>
          </a:extLst>
        </xdr:cNvPr>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81720</xdr:rowOff>
    </xdr:from>
    <xdr:ext cx="405111" cy="259045"/>
    <xdr:sp macro="" textlink="">
      <xdr:nvSpPr>
        <xdr:cNvPr id="105" name="n_1mainValue有形固定資産減価償却率">
          <a:extLst>
            <a:ext uri="{FF2B5EF4-FFF2-40B4-BE49-F238E27FC236}">
              <a16:creationId xmlns:a16="http://schemas.microsoft.com/office/drawing/2014/main" id="{591C06AE-EE10-4DC6-9DB1-C1B2E7803D58}"/>
            </a:ext>
          </a:extLst>
        </xdr:cNvPr>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106" name="n_2mainValue有形固定資産減価償却率">
          <a:extLst>
            <a:ext uri="{FF2B5EF4-FFF2-40B4-BE49-F238E27FC236}">
              <a16:creationId xmlns:a16="http://schemas.microsoft.com/office/drawing/2014/main" id="{77337111-7E8D-4755-A1F5-B0F27A0D09C8}"/>
            </a:ext>
          </a:extLst>
        </xdr:cNvPr>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107" name="n_3mainValue有形固定資産減価償却率">
          <a:extLst>
            <a:ext uri="{FF2B5EF4-FFF2-40B4-BE49-F238E27FC236}">
              <a16:creationId xmlns:a16="http://schemas.microsoft.com/office/drawing/2014/main" id="{111C4465-25F6-49F3-AAE1-6EEA350414C3}"/>
            </a:ext>
          </a:extLst>
        </xdr:cNvPr>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152417</xdr:rowOff>
    </xdr:from>
    <xdr:ext cx="405111" cy="259045"/>
    <xdr:sp macro="" textlink="">
      <xdr:nvSpPr>
        <xdr:cNvPr id="108" name="n_4mainValue有形固定資産減価償却率">
          <a:extLst>
            <a:ext uri="{FF2B5EF4-FFF2-40B4-BE49-F238E27FC236}">
              <a16:creationId xmlns:a16="http://schemas.microsoft.com/office/drawing/2014/main" id="{A489FD97-4AD6-4208-9088-015C00F1522C}"/>
            </a:ext>
          </a:extLst>
        </xdr:cNvPr>
        <xdr:cNvSpPr txBox="1"/>
      </xdr:nvSpPr>
      <xdr:spPr>
        <a:xfrm>
          <a:off x="1562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3F636711-72E9-4531-AB80-3BE5A574320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6B062D3D-A6D6-4683-9709-01D8FF43860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A69EB570-D29B-4987-9E81-FC7664F0CA3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6A7AB04F-574C-44EB-977F-C9902816D3B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38FF16B6-995C-4F68-80CE-127FCF3AB61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9BF7EAD3-5B06-4237-B26D-0D805E1AE8C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3419B880-B59F-437F-B60C-3D4DEE0A34E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A1DC234-2CBC-4D7D-A9EF-DC48FAB78C1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40C72798-90AA-4DA4-91AD-969234A00D8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AB1E0AB9-3D73-40BB-97E7-D2F732CEB55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60EF057C-5982-414C-AEA9-92696B7BAD1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3790F035-7748-419E-A142-F346130D9ED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57DE82B2-E90E-4612-B48A-EE4796298F0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おり、主な要因としては、地方債元金償還額が減少する一方、新しい起債の抑制をしていること、臨時財政対策債が大幅に減少したことが要因と考えられる。なお、債務償還比率については、３５０％を上限の目安と捉えており、引き続き、３５０％を上回らないよう、取り組んで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B763AE7E-08E4-432C-9332-DFDC17F0440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4196992F-FEE9-4CF0-8EFD-2BE483FEA60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13FA15F9-BFC4-448F-99BF-06654139E38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1C3804FD-4B6E-4002-8FA6-5587C32EC2A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AAD0337E-0B91-499E-B114-2A04D67A4D3D}"/>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8F0037B7-D001-4E85-99DF-82405A1F39D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45B2C294-D183-4ACF-8AE9-2F1D54DA9BD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23669A50-4809-4C4A-89C3-9E8959A7176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522E2D5C-157E-4877-8213-CCE37F8261A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6C54751F-4D35-40FF-BC78-83E334C2042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1CB8F69D-31FD-44E9-9452-429C0AA34A8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1C70EB31-6BC6-49C5-BA28-487107B536F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C39488DB-E977-4A6A-BEFD-157F9BCF4BA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A117C550-3A9A-4DF4-AF87-50AB440584A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5043C766-B8E2-4B76-A1B7-32DF2A924B6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37" name="直線コネクタ 136">
          <a:extLst>
            <a:ext uri="{FF2B5EF4-FFF2-40B4-BE49-F238E27FC236}">
              <a16:creationId xmlns:a16="http://schemas.microsoft.com/office/drawing/2014/main" id="{ABE612B1-F8DF-4C2A-8DA1-6B522EBEC8B2}"/>
            </a:ext>
          </a:extLst>
        </xdr:cNvPr>
        <xdr:cNvCxnSpPr/>
      </xdr:nvCxnSpPr>
      <xdr:spPr>
        <a:xfrm flipV="1">
          <a:off x="14793595" y="5314752"/>
          <a:ext cx="1269" cy="124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38" name="債務償還比率最小値テキスト">
          <a:extLst>
            <a:ext uri="{FF2B5EF4-FFF2-40B4-BE49-F238E27FC236}">
              <a16:creationId xmlns:a16="http://schemas.microsoft.com/office/drawing/2014/main" id="{B6A8C6DF-C602-4BBD-AD2B-6BCC0729FF97}"/>
            </a:ext>
          </a:extLst>
        </xdr:cNvPr>
        <xdr:cNvSpPr txBox="1"/>
      </xdr:nvSpPr>
      <xdr:spPr>
        <a:xfrm>
          <a:off x="14846300" y="6559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39" name="直線コネクタ 138">
          <a:extLst>
            <a:ext uri="{FF2B5EF4-FFF2-40B4-BE49-F238E27FC236}">
              <a16:creationId xmlns:a16="http://schemas.microsoft.com/office/drawing/2014/main" id="{186CCB34-3D0D-4675-AF90-35822E948DEC}"/>
            </a:ext>
          </a:extLst>
        </xdr:cNvPr>
        <xdr:cNvCxnSpPr/>
      </xdr:nvCxnSpPr>
      <xdr:spPr>
        <a:xfrm>
          <a:off x="14706600" y="65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40" name="債務償還比率最大値テキスト">
          <a:extLst>
            <a:ext uri="{FF2B5EF4-FFF2-40B4-BE49-F238E27FC236}">
              <a16:creationId xmlns:a16="http://schemas.microsoft.com/office/drawing/2014/main" id="{0D20D952-2E48-4224-8CD4-1A64E7DD3B8A}"/>
            </a:ext>
          </a:extLst>
        </xdr:cNvPr>
        <xdr:cNvSpPr txBox="1"/>
      </xdr:nvSpPr>
      <xdr:spPr>
        <a:xfrm>
          <a:off x="14846300" y="5089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41" name="直線コネクタ 140">
          <a:extLst>
            <a:ext uri="{FF2B5EF4-FFF2-40B4-BE49-F238E27FC236}">
              <a16:creationId xmlns:a16="http://schemas.microsoft.com/office/drawing/2014/main" id="{D8F39D10-5B0D-449D-AACB-DBBC90C9AA25}"/>
            </a:ext>
          </a:extLst>
        </xdr:cNvPr>
        <xdr:cNvCxnSpPr/>
      </xdr:nvCxnSpPr>
      <xdr:spPr>
        <a:xfrm>
          <a:off x="14706600" y="531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148713</xdr:rowOff>
    </xdr:from>
    <xdr:ext cx="469744" cy="259045"/>
    <xdr:sp macro="" textlink="">
      <xdr:nvSpPr>
        <xdr:cNvPr id="142" name="債務償還比率平均値テキスト">
          <a:extLst>
            <a:ext uri="{FF2B5EF4-FFF2-40B4-BE49-F238E27FC236}">
              <a16:creationId xmlns:a16="http://schemas.microsoft.com/office/drawing/2014/main" id="{C447E1AC-F5D1-4E5B-A6D0-163659F7376A}"/>
            </a:ext>
          </a:extLst>
        </xdr:cNvPr>
        <xdr:cNvSpPr txBox="1"/>
      </xdr:nvSpPr>
      <xdr:spPr>
        <a:xfrm>
          <a:off x="14846300" y="572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43" name="フローチャート: 判断 142">
          <a:extLst>
            <a:ext uri="{FF2B5EF4-FFF2-40B4-BE49-F238E27FC236}">
              <a16:creationId xmlns:a16="http://schemas.microsoft.com/office/drawing/2014/main" id="{892382A4-6E36-437F-BCE8-8C44417A6E57}"/>
            </a:ext>
          </a:extLst>
        </xdr:cNvPr>
        <xdr:cNvSpPr/>
      </xdr:nvSpPr>
      <xdr:spPr>
        <a:xfrm>
          <a:off x="14744700" y="574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44" name="フローチャート: 判断 143">
          <a:extLst>
            <a:ext uri="{FF2B5EF4-FFF2-40B4-BE49-F238E27FC236}">
              <a16:creationId xmlns:a16="http://schemas.microsoft.com/office/drawing/2014/main" id="{D821F680-55C3-4B77-A528-6E61A3AC57E1}"/>
            </a:ext>
          </a:extLst>
        </xdr:cNvPr>
        <xdr:cNvSpPr/>
      </xdr:nvSpPr>
      <xdr:spPr>
        <a:xfrm>
          <a:off x="14033500" y="573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45" name="フローチャート: 判断 144">
          <a:extLst>
            <a:ext uri="{FF2B5EF4-FFF2-40B4-BE49-F238E27FC236}">
              <a16:creationId xmlns:a16="http://schemas.microsoft.com/office/drawing/2014/main" id="{22CD6D16-97E1-4D30-96EC-0AC208126023}"/>
            </a:ext>
          </a:extLst>
        </xdr:cNvPr>
        <xdr:cNvSpPr/>
      </xdr:nvSpPr>
      <xdr:spPr>
        <a:xfrm>
          <a:off x="13271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46" name="フローチャート: 判断 145">
          <a:extLst>
            <a:ext uri="{FF2B5EF4-FFF2-40B4-BE49-F238E27FC236}">
              <a16:creationId xmlns:a16="http://schemas.microsoft.com/office/drawing/2014/main" id="{CF7F5274-2C6C-4A5C-9069-EB03938769B8}"/>
            </a:ext>
          </a:extLst>
        </xdr:cNvPr>
        <xdr:cNvSpPr/>
      </xdr:nvSpPr>
      <xdr:spPr>
        <a:xfrm>
          <a:off x="12509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47" name="フローチャート: 判断 146">
          <a:extLst>
            <a:ext uri="{FF2B5EF4-FFF2-40B4-BE49-F238E27FC236}">
              <a16:creationId xmlns:a16="http://schemas.microsoft.com/office/drawing/2014/main" id="{D6DC2DD4-6535-40E6-8DB1-EE8CDFF04534}"/>
            </a:ext>
          </a:extLst>
        </xdr:cNvPr>
        <xdr:cNvSpPr/>
      </xdr:nvSpPr>
      <xdr:spPr>
        <a:xfrm>
          <a:off x="11747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2586C1B-7E31-4980-9D7D-51E8B08A61A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9858CAE-9075-486B-AC9E-6EAF0AEDA2C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C17EE76-8A40-476A-AAB3-FD05B292AB4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0450448-E23A-4AEC-9B56-76F96C190E6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579849A-B4E0-40C7-93A9-442314E38B8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43864</xdr:rowOff>
    </xdr:from>
    <xdr:to>
      <xdr:col>76</xdr:col>
      <xdr:colOff>73025</xdr:colOff>
      <xdr:row>28</xdr:row>
      <xdr:rowOff>145464</xdr:rowOff>
    </xdr:to>
    <xdr:sp macro="" textlink="">
      <xdr:nvSpPr>
        <xdr:cNvPr id="153" name="楕円 152">
          <a:extLst>
            <a:ext uri="{FF2B5EF4-FFF2-40B4-BE49-F238E27FC236}">
              <a16:creationId xmlns:a16="http://schemas.microsoft.com/office/drawing/2014/main" id="{D69BED21-B662-4C2D-A5E4-42B7C560D898}"/>
            </a:ext>
          </a:extLst>
        </xdr:cNvPr>
        <xdr:cNvSpPr/>
      </xdr:nvSpPr>
      <xdr:spPr>
        <a:xfrm>
          <a:off x="14744700" y="56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66741</xdr:rowOff>
    </xdr:from>
    <xdr:ext cx="469744" cy="259045"/>
    <xdr:sp macro="" textlink="">
      <xdr:nvSpPr>
        <xdr:cNvPr id="154" name="債務償還比率該当値テキスト">
          <a:extLst>
            <a:ext uri="{FF2B5EF4-FFF2-40B4-BE49-F238E27FC236}">
              <a16:creationId xmlns:a16="http://schemas.microsoft.com/office/drawing/2014/main" id="{AF66EAC0-6B61-4201-941B-C87DDF70577E}"/>
            </a:ext>
          </a:extLst>
        </xdr:cNvPr>
        <xdr:cNvSpPr txBox="1"/>
      </xdr:nvSpPr>
      <xdr:spPr>
        <a:xfrm>
          <a:off x="14846300" y="546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22274</xdr:rowOff>
    </xdr:from>
    <xdr:to>
      <xdr:col>72</xdr:col>
      <xdr:colOff>123825</xdr:colOff>
      <xdr:row>28</xdr:row>
      <xdr:rowOff>123874</xdr:rowOff>
    </xdr:to>
    <xdr:sp macro="" textlink="">
      <xdr:nvSpPr>
        <xdr:cNvPr id="155" name="楕円 154">
          <a:extLst>
            <a:ext uri="{FF2B5EF4-FFF2-40B4-BE49-F238E27FC236}">
              <a16:creationId xmlns:a16="http://schemas.microsoft.com/office/drawing/2014/main" id="{1F3B9A98-DB4A-49DC-AA8B-54B6E3EF3A6F}"/>
            </a:ext>
          </a:extLst>
        </xdr:cNvPr>
        <xdr:cNvSpPr/>
      </xdr:nvSpPr>
      <xdr:spPr>
        <a:xfrm>
          <a:off x="14033500" y="5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73074</xdr:rowOff>
    </xdr:from>
    <xdr:to>
      <xdr:col>76</xdr:col>
      <xdr:colOff>22225</xdr:colOff>
      <xdr:row>28</xdr:row>
      <xdr:rowOff>94664</xdr:rowOff>
    </xdr:to>
    <xdr:cxnSp macro="">
      <xdr:nvCxnSpPr>
        <xdr:cNvPr id="156" name="直線コネクタ 155">
          <a:extLst>
            <a:ext uri="{FF2B5EF4-FFF2-40B4-BE49-F238E27FC236}">
              <a16:creationId xmlns:a16="http://schemas.microsoft.com/office/drawing/2014/main" id="{518B7F60-35E8-46B3-BB22-EF5CFAD0BB98}"/>
            </a:ext>
          </a:extLst>
        </xdr:cNvPr>
        <xdr:cNvCxnSpPr/>
      </xdr:nvCxnSpPr>
      <xdr:spPr>
        <a:xfrm>
          <a:off x="14084300" y="5645199"/>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123747</xdr:rowOff>
    </xdr:from>
    <xdr:to>
      <xdr:col>68</xdr:col>
      <xdr:colOff>123825</xdr:colOff>
      <xdr:row>29</xdr:row>
      <xdr:rowOff>53897</xdr:rowOff>
    </xdr:to>
    <xdr:sp macro="" textlink="">
      <xdr:nvSpPr>
        <xdr:cNvPr id="157" name="楕円 156">
          <a:extLst>
            <a:ext uri="{FF2B5EF4-FFF2-40B4-BE49-F238E27FC236}">
              <a16:creationId xmlns:a16="http://schemas.microsoft.com/office/drawing/2014/main" id="{B29644D1-E5FA-4D03-AC3C-76DB7B68D3A8}"/>
            </a:ext>
          </a:extLst>
        </xdr:cNvPr>
        <xdr:cNvSpPr/>
      </xdr:nvSpPr>
      <xdr:spPr>
        <a:xfrm>
          <a:off x="13271500" y="56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73074</xdr:rowOff>
    </xdr:from>
    <xdr:to>
      <xdr:col>72</xdr:col>
      <xdr:colOff>73025</xdr:colOff>
      <xdr:row>29</xdr:row>
      <xdr:rowOff>3097</xdr:rowOff>
    </xdr:to>
    <xdr:cxnSp macro="">
      <xdr:nvCxnSpPr>
        <xdr:cNvPr id="158" name="直線コネクタ 157">
          <a:extLst>
            <a:ext uri="{FF2B5EF4-FFF2-40B4-BE49-F238E27FC236}">
              <a16:creationId xmlns:a16="http://schemas.microsoft.com/office/drawing/2014/main" id="{D1C89E7A-B9EC-4528-A9B3-0E5ECADF084E}"/>
            </a:ext>
          </a:extLst>
        </xdr:cNvPr>
        <xdr:cNvCxnSpPr/>
      </xdr:nvCxnSpPr>
      <xdr:spPr>
        <a:xfrm flipV="1">
          <a:off x="13322300" y="5645199"/>
          <a:ext cx="762000"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1594</xdr:rowOff>
    </xdr:from>
    <xdr:to>
      <xdr:col>64</xdr:col>
      <xdr:colOff>123825</xdr:colOff>
      <xdr:row>29</xdr:row>
      <xdr:rowOff>103194</xdr:rowOff>
    </xdr:to>
    <xdr:sp macro="" textlink="">
      <xdr:nvSpPr>
        <xdr:cNvPr id="159" name="楕円 158">
          <a:extLst>
            <a:ext uri="{FF2B5EF4-FFF2-40B4-BE49-F238E27FC236}">
              <a16:creationId xmlns:a16="http://schemas.microsoft.com/office/drawing/2014/main" id="{26A1BBC3-1F87-46EC-9AF8-D638367DC641}"/>
            </a:ext>
          </a:extLst>
        </xdr:cNvPr>
        <xdr:cNvSpPr/>
      </xdr:nvSpPr>
      <xdr:spPr>
        <a:xfrm>
          <a:off x="12509500" y="574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3097</xdr:rowOff>
    </xdr:from>
    <xdr:to>
      <xdr:col>68</xdr:col>
      <xdr:colOff>73025</xdr:colOff>
      <xdr:row>29</xdr:row>
      <xdr:rowOff>52394</xdr:rowOff>
    </xdr:to>
    <xdr:cxnSp macro="">
      <xdr:nvCxnSpPr>
        <xdr:cNvPr id="160" name="直線コネクタ 159">
          <a:extLst>
            <a:ext uri="{FF2B5EF4-FFF2-40B4-BE49-F238E27FC236}">
              <a16:creationId xmlns:a16="http://schemas.microsoft.com/office/drawing/2014/main" id="{0B125659-F254-409C-972A-71ED46177CEE}"/>
            </a:ext>
          </a:extLst>
        </xdr:cNvPr>
        <xdr:cNvCxnSpPr/>
      </xdr:nvCxnSpPr>
      <xdr:spPr>
        <a:xfrm flipV="1">
          <a:off x="12560300" y="5746672"/>
          <a:ext cx="762000" cy="4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167527</xdr:rowOff>
    </xdr:from>
    <xdr:to>
      <xdr:col>60</xdr:col>
      <xdr:colOff>123825</xdr:colOff>
      <xdr:row>29</xdr:row>
      <xdr:rowOff>97677</xdr:rowOff>
    </xdr:to>
    <xdr:sp macro="" textlink="">
      <xdr:nvSpPr>
        <xdr:cNvPr id="161" name="楕円 160">
          <a:extLst>
            <a:ext uri="{FF2B5EF4-FFF2-40B4-BE49-F238E27FC236}">
              <a16:creationId xmlns:a16="http://schemas.microsoft.com/office/drawing/2014/main" id="{97BAB424-27C6-4FB0-9DA3-C16B3CBBC2ED}"/>
            </a:ext>
          </a:extLst>
        </xdr:cNvPr>
        <xdr:cNvSpPr/>
      </xdr:nvSpPr>
      <xdr:spPr>
        <a:xfrm>
          <a:off x="11747500" y="573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46877</xdr:rowOff>
    </xdr:from>
    <xdr:to>
      <xdr:col>64</xdr:col>
      <xdr:colOff>73025</xdr:colOff>
      <xdr:row>29</xdr:row>
      <xdr:rowOff>52394</xdr:rowOff>
    </xdr:to>
    <xdr:cxnSp macro="">
      <xdr:nvCxnSpPr>
        <xdr:cNvPr id="162" name="直線コネクタ 161">
          <a:extLst>
            <a:ext uri="{FF2B5EF4-FFF2-40B4-BE49-F238E27FC236}">
              <a16:creationId xmlns:a16="http://schemas.microsoft.com/office/drawing/2014/main" id="{28B4C8E7-EDFC-4F11-A9C4-8C6C9F1EC5DE}"/>
            </a:ext>
          </a:extLst>
        </xdr:cNvPr>
        <xdr:cNvCxnSpPr/>
      </xdr:nvCxnSpPr>
      <xdr:spPr>
        <a:xfrm>
          <a:off x="11798300" y="5790452"/>
          <a:ext cx="762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80168</xdr:rowOff>
    </xdr:from>
    <xdr:ext cx="469744" cy="259045"/>
    <xdr:sp macro="" textlink="">
      <xdr:nvSpPr>
        <xdr:cNvPr id="163" name="n_1aveValue債務償還比率">
          <a:extLst>
            <a:ext uri="{FF2B5EF4-FFF2-40B4-BE49-F238E27FC236}">
              <a16:creationId xmlns:a16="http://schemas.microsoft.com/office/drawing/2014/main" id="{6D7B0D60-AA39-47E8-93B5-4ECCD6975E47}"/>
            </a:ext>
          </a:extLst>
        </xdr:cNvPr>
        <xdr:cNvSpPr txBox="1"/>
      </xdr:nvSpPr>
      <xdr:spPr>
        <a:xfrm>
          <a:off x="13836727" y="582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35139</xdr:rowOff>
    </xdr:from>
    <xdr:ext cx="469744" cy="259045"/>
    <xdr:sp macro="" textlink="">
      <xdr:nvSpPr>
        <xdr:cNvPr id="164" name="n_2aveValue債務償還比率">
          <a:extLst>
            <a:ext uri="{FF2B5EF4-FFF2-40B4-BE49-F238E27FC236}">
              <a16:creationId xmlns:a16="http://schemas.microsoft.com/office/drawing/2014/main" id="{2625ED1F-C2E2-4C65-A7F4-2112DD2FDCCC}"/>
            </a:ext>
          </a:extLst>
        </xdr:cNvPr>
        <xdr:cNvSpPr txBox="1"/>
      </xdr:nvSpPr>
      <xdr:spPr>
        <a:xfrm>
          <a:off x="13087427" y="595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39457</xdr:rowOff>
    </xdr:from>
    <xdr:ext cx="469744" cy="259045"/>
    <xdr:sp macro="" textlink="">
      <xdr:nvSpPr>
        <xdr:cNvPr id="165" name="n_3aveValue債務償還比率">
          <a:extLst>
            <a:ext uri="{FF2B5EF4-FFF2-40B4-BE49-F238E27FC236}">
              <a16:creationId xmlns:a16="http://schemas.microsoft.com/office/drawing/2014/main" id="{2B306D62-FD0A-440E-9784-48E14A635321}"/>
            </a:ext>
          </a:extLst>
        </xdr:cNvPr>
        <xdr:cNvSpPr txBox="1"/>
      </xdr:nvSpPr>
      <xdr:spPr>
        <a:xfrm>
          <a:off x="12325427" y="595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36099</xdr:rowOff>
    </xdr:from>
    <xdr:ext cx="469744" cy="259045"/>
    <xdr:sp macro="" textlink="">
      <xdr:nvSpPr>
        <xdr:cNvPr id="166" name="n_4aveValue債務償還比率">
          <a:extLst>
            <a:ext uri="{FF2B5EF4-FFF2-40B4-BE49-F238E27FC236}">
              <a16:creationId xmlns:a16="http://schemas.microsoft.com/office/drawing/2014/main" id="{5D660606-CD78-43F6-8D48-19CECCFEFFB0}"/>
            </a:ext>
          </a:extLst>
        </xdr:cNvPr>
        <xdr:cNvSpPr txBox="1"/>
      </xdr:nvSpPr>
      <xdr:spPr>
        <a:xfrm>
          <a:off x="11563427" y="595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140401</xdr:rowOff>
    </xdr:from>
    <xdr:ext cx="469744" cy="259045"/>
    <xdr:sp macro="" textlink="">
      <xdr:nvSpPr>
        <xdr:cNvPr id="167" name="n_1mainValue債務償還比率">
          <a:extLst>
            <a:ext uri="{FF2B5EF4-FFF2-40B4-BE49-F238E27FC236}">
              <a16:creationId xmlns:a16="http://schemas.microsoft.com/office/drawing/2014/main" id="{A778A4FB-C6E4-4567-9A45-D1704C81AB30}"/>
            </a:ext>
          </a:extLst>
        </xdr:cNvPr>
        <xdr:cNvSpPr txBox="1"/>
      </xdr:nvSpPr>
      <xdr:spPr>
        <a:xfrm>
          <a:off x="13836727" y="53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70424</xdr:rowOff>
    </xdr:from>
    <xdr:ext cx="469744" cy="259045"/>
    <xdr:sp macro="" textlink="">
      <xdr:nvSpPr>
        <xdr:cNvPr id="168" name="n_2mainValue債務償還比率">
          <a:extLst>
            <a:ext uri="{FF2B5EF4-FFF2-40B4-BE49-F238E27FC236}">
              <a16:creationId xmlns:a16="http://schemas.microsoft.com/office/drawing/2014/main" id="{F240B588-F4B9-48DC-8D6C-4DB2A57029A8}"/>
            </a:ext>
          </a:extLst>
        </xdr:cNvPr>
        <xdr:cNvSpPr txBox="1"/>
      </xdr:nvSpPr>
      <xdr:spPr>
        <a:xfrm>
          <a:off x="13087427" y="54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119721</xdr:rowOff>
    </xdr:from>
    <xdr:ext cx="469744" cy="259045"/>
    <xdr:sp macro="" textlink="">
      <xdr:nvSpPr>
        <xdr:cNvPr id="169" name="n_3mainValue債務償還比率">
          <a:extLst>
            <a:ext uri="{FF2B5EF4-FFF2-40B4-BE49-F238E27FC236}">
              <a16:creationId xmlns:a16="http://schemas.microsoft.com/office/drawing/2014/main" id="{838FC82E-45D4-491B-985E-A0E6B7134027}"/>
            </a:ext>
          </a:extLst>
        </xdr:cNvPr>
        <xdr:cNvSpPr txBox="1"/>
      </xdr:nvSpPr>
      <xdr:spPr>
        <a:xfrm>
          <a:off x="12325427" y="552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114204</xdr:rowOff>
    </xdr:from>
    <xdr:ext cx="469744" cy="259045"/>
    <xdr:sp macro="" textlink="">
      <xdr:nvSpPr>
        <xdr:cNvPr id="170" name="n_4mainValue債務償還比率">
          <a:extLst>
            <a:ext uri="{FF2B5EF4-FFF2-40B4-BE49-F238E27FC236}">
              <a16:creationId xmlns:a16="http://schemas.microsoft.com/office/drawing/2014/main" id="{CEB70953-A9F9-4C1D-B788-00A5CB3D0F36}"/>
            </a:ext>
          </a:extLst>
        </xdr:cNvPr>
        <xdr:cNvSpPr txBox="1"/>
      </xdr:nvSpPr>
      <xdr:spPr>
        <a:xfrm>
          <a:off x="11563427" y="551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22EE0146-85E8-4E30-810C-F0EBF8ADCEB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AE258F69-9A1E-46F4-8E10-978A137DBB4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96F3EC6C-5E6F-4E4F-8E19-085DEEEB929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E7B5CA48-BD7C-4D73-9C62-1C55DCB5207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846D4FC1-4D86-4747-90B1-54E2E9C5FB6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6C9159A8-1253-4174-8500-6EE159EC764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F5FB365-F210-480E-9F7E-2C7A9C321BE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2AD4A7-473D-4796-A424-A17B8F87307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94C6165-3ED4-4CEC-898B-EB3E5A24BEA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6F5725E-480B-41DF-81FD-DDBD0419F89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1CCF2D2-F688-4D16-B787-34FE50D1004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0E9AFFB-E417-487A-810E-6D225DD1F8E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AEDD51-363B-425B-94D0-5E60E5F213E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CF9E933-7763-484C-8C85-6E14028F8E1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4F2013C-C80F-41B5-805F-9606F5DA34D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CC1835A-9CC8-4ACB-8720-550762759F7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30,554
29,304
29.18
12,369,259
11,569,939
773,863
6,466,170
7,711,100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C1262F4-9654-4132-B963-7A832A7A530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CDF385-6673-46C2-8D5B-0A188F946E1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52EC8A-2303-4EDE-8F0C-C9C172DDB6B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A14F32-9D6F-4285-9FB8-785C2CD19C4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370E6E-5B7E-46D7-A897-96BEB43E61E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5D536A7-E76A-42D1-98E6-79055CFFE71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34A7FB2-BD35-41D7-A56A-76D8B174A8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59F9252-BABF-431B-B80F-1473CF68529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5F238F6-AA40-403B-A916-AC1E4C64CCD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B344335-AD5D-4B55-94E1-F41992CA9E4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718EA77-D71F-4551-A7F3-D3BC06A014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D87AF8-4EE6-4178-963C-765C07BFC66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D0D3777-71FD-4468-B2BC-B9FAC4C05E1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51FF5F3-0EE0-4504-86FB-5A039B0104E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E754449-0CDF-4EBA-9180-87FB29F048F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455BAD5-D0EE-40DB-90C5-F3D72B735F6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0C841F4-011A-49F0-9230-6FD41A5E4A5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AD3200A-99F0-477E-A86B-E3C31501F54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7967FB7-36B9-45B9-93C3-FA99A0F0A6B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886A2FC-631B-4AF3-BD47-4A9D59EA60E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0567775-DA0B-4FB3-8694-E75F1339278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7CC2B31-FA3E-43B2-B1A7-CF9D0208EDF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AA5ABE1-1434-4E2E-AC26-DF192B1BB91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EE5DFEE-6D76-4569-82E5-4EF42146A92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AC56F6C-821B-4D5B-89F9-3F96CA2EB07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CF3C350-5D56-4C4E-AB9B-C3E66A72086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F9B0121-294E-4942-8D8B-4E5D30005DF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4BE5E65-8572-4F28-A0BB-88A1C9BBAFB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CF178B2-2324-4AE8-BA8C-47846F667B7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6EA8783-2E91-4EE6-BD03-141F9C78420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37E943F-5629-40F0-9345-2AA7365B38F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5698EE55-4E25-4D73-92EC-C8E85E617DFE}"/>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293A2F8-51E5-4E3D-A925-B699D1BDD1F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D36CF078-8FC1-4608-87DC-FBB7B27749FF}"/>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FC2F5C0-F430-4071-8C0D-E9F25C2F99C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8F135E3-15F8-4746-8BBF-3C4BFB30698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B81F285-7CF7-4826-B232-A2775D36F52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A9B48DE-0BAA-4DD9-AA58-0D2A49E5456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E77FA5A-82B1-4B37-B494-2EF95C14401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B97896A-1D07-4184-8F70-7CD2701FA93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23DA107-30EE-4DAB-AAC1-6E288D66BA4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A2E18C4-7CD6-44F7-808F-DA1A00D3201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88119D3-5D9E-4405-9163-0626150D419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AB71059C-A572-402B-A563-BC39563C662A}"/>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AF1A125-015E-4103-BCDF-84B2734E892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A64A7682-7466-41B0-8DC0-0D5A312661EF}"/>
            </a:ext>
          </a:extLst>
        </xdr:cNvPr>
        <xdr:cNvCxnSpPr/>
      </xdr:nvCxnSpPr>
      <xdr:spPr>
        <a:xfrm flipV="1">
          <a:off x="4634865" y="567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9B1995CD-196A-418A-8F0F-A113BFAFF5E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4691A35E-E8D4-42CF-9B19-5E2C95523549}"/>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a:extLst>
            <a:ext uri="{FF2B5EF4-FFF2-40B4-BE49-F238E27FC236}">
              <a16:creationId xmlns:a16="http://schemas.microsoft.com/office/drawing/2014/main" id="{E5F0CBB7-5EF7-4FC1-B7C8-88AF61A66F96}"/>
            </a:ext>
          </a:extLst>
        </xdr:cNvPr>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id="{B3500F2E-A952-4774-B938-7052DC280FC6}"/>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137177</xdr:rowOff>
    </xdr:from>
    <xdr:ext cx="405111" cy="259045"/>
    <xdr:sp macro="" textlink="">
      <xdr:nvSpPr>
        <xdr:cNvPr id="62" name="【道路】&#10;有形固定資産減価償却率平均値テキスト">
          <a:extLst>
            <a:ext uri="{FF2B5EF4-FFF2-40B4-BE49-F238E27FC236}">
              <a16:creationId xmlns:a16="http://schemas.microsoft.com/office/drawing/2014/main" id="{154F5174-AC13-4F32-B323-00889CF5F72E}"/>
            </a:ext>
          </a:extLst>
        </xdr:cNvPr>
        <xdr:cNvSpPr txBox="1"/>
      </xdr:nvSpPr>
      <xdr:spPr>
        <a:xfrm>
          <a:off x="4673600" y="665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a:extLst>
            <a:ext uri="{FF2B5EF4-FFF2-40B4-BE49-F238E27FC236}">
              <a16:creationId xmlns:a16="http://schemas.microsoft.com/office/drawing/2014/main" id="{983788E0-622D-417E-B658-397F5EBC6775}"/>
            </a:ext>
          </a:extLst>
        </xdr:cNvPr>
        <xdr:cNvSpPr/>
      </xdr:nvSpPr>
      <xdr:spPr>
        <a:xfrm>
          <a:off x="4584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a:extLst>
            <a:ext uri="{FF2B5EF4-FFF2-40B4-BE49-F238E27FC236}">
              <a16:creationId xmlns:a16="http://schemas.microsoft.com/office/drawing/2014/main" id="{D306C7A9-F106-4E8C-B086-E0653871E3DB}"/>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C6BCB730-1662-4103-ADDD-458BAB7B6701}"/>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6BC5BCAE-A0FA-4793-BCA2-1B4617EB1556}"/>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a:extLst>
            <a:ext uri="{FF2B5EF4-FFF2-40B4-BE49-F238E27FC236}">
              <a16:creationId xmlns:a16="http://schemas.microsoft.com/office/drawing/2014/main" id="{25C23649-86C5-4762-B048-5D43EF5A7A14}"/>
            </a:ext>
          </a:extLst>
        </xdr:cNvPr>
        <xdr:cNvSpPr/>
      </xdr:nvSpPr>
      <xdr:spPr>
        <a:xfrm>
          <a:off x="107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43619A8-B646-4830-BC70-8E461D3DA87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2D626D-D94E-41A9-B0E8-37F38A6CDE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6C16370-3085-44D6-B7C1-D23BF08424D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E9D01F4-42E2-43E7-86B1-929F5A09B23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956EE0D-B0A4-457E-8E67-67CD990FE8C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73" name="楕円 72">
          <a:extLst>
            <a:ext uri="{FF2B5EF4-FFF2-40B4-BE49-F238E27FC236}">
              <a16:creationId xmlns:a16="http://schemas.microsoft.com/office/drawing/2014/main" id="{84C17701-DA25-4C4F-96F4-2E9DF60E2BAF}"/>
            </a:ext>
          </a:extLst>
        </xdr:cNvPr>
        <xdr:cNvSpPr/>
      </xdr:nvSpPr>
      <xdr:spPr>
        <a:xfrm>
          <a:off x="4584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113047</xdr:rowOff>
    </xdr:from>
    <xdr:ext cx="405111" cy="259045"/>
    <xdr:sp macro="" textlink="">
      <xdr:nvSpPr>
        <xdr:cNvPr id="74" name="【道路】&#10;有形固定資産減価償却率該当値テキスト">
          <a:extLst>
            <a:ext uri="{FF2B5EF4-FFF2-40B4-BE49-F238E27FC236}">
              <a16:creationId xmlns:a16="http://schemas.microsoft.com/office/drawing/2014/main" id="{7A525C06-41CE-40F6-9384-2CCD475B1A28}"/>
            </a:ext>
          </a:extLst>
        </xdr:cNvPr>
        <xdr:cNvSpPr txBox="1"/>
      </xdr:nvSpPr>
      <xdr:spPr>
        <a:xfrm>
          <a:off x="4673600"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75" name="楕円 74">
          <a:extLst>
            <a:ext uri="{FF2B5EF4-FFF2-40B4-BE49-F238E27FC236}">
              <a16:creationId xmlns:a16="http://schemas.microsoft.com/office/drawing/2014/main" id="{5BEFC5B1-5607-4755-B6C0-4F7A09C24779}"/>
            </a:ext>
          </a:extLst>
        </xdr:cNvPr>
        <xdr:cNvSpPr/>
      </xdr:nvSpPr>
      <xdr:spPr>
        <a:xfrm>
          <a:off x="3746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37</xdr:row>
      <xdr:rowOff>140970</xdr:rowOff>
    </xdr:to>
    <xdr:cxnSp macro="">
      <xdr:nvCxnSpPr>
        <xdr:cNvPr id="76" name="直線コネクタ 75">
          <a:extLst>
            <a:ext uri="{FF2B5EF4-FFF2-40B4-BE49-F238E27FC236}">
              <a16:creationId xmlns:a16="http://schemas.microsoft.com/office/drawing/2014/main" id="{A773CD87-7B23-486C-8B1E-6C72D3E66FA5}"/>
            </a:ext>
          </a:extLst>
        </xdr:cNvPr>
        <xdr:cNvCxnSpPr/>
      </xdr:nvCxnSpPr>
      <xdr:spPr>
        <a:xfrm>
          <a:off x="3797300" y="64274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135890</xdr:rowOff>
    </xdr:from>
    <xdr:to>
      <xdr:col>15</xdr:col>
      <xdr:colOff>101600</xdr:colOff>
      <xdr:row>37</xdr:row>
      <xdr:rowOff>66040</xdr:rowOff>
    </xdr:to>
    <xdr:sp macro="" textlink="">
      <xdr:nvSpPr>
        <xdr:cNvPr id="77" name="楕円 76">
          <a:extLst>
            <a:ext uri="{FF2B5EF4-FFF2-40B4-BE49-F238E27FC236}">
              <a16:creationId xmlns:a16="http://schemas.microsoft.com/office/drawing/2014/main" id="{6852EE86-AEDB-4FBB-A9FD-176AE52FBB59}"/>
            </a:ext>
          </a:extLst>
        </xdr:cNvPr>
        <xdr:cNvSpPr/>
      </xdr:nvSpPr>
      <xdr:spPr>
        <a:xfrm>
          <a:off x="2857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xdr:rowOff>
    </xdr:from>
    <xdr:to>
      <xdr:col>19</xdr:col>
      <xdr:colOff>177800</xdr:colOff>
      <xdr:row>37</xdr:row>
      <xdr:rowOff>83820</xdr:rowOff>
    </xdr:to>
    <xdr:cxnSp macro="">
      <xdr:nvCxnSpPr>
        <xdr:cNvPr id="78" name="直線コネクタ 77">
          <a:extLst>
            <a:ext uri="{FF2B5EF4-FFF2-40B4-BE49-F238E27FC236}">
              <a16:creationId xmlns:a16="http://schemas.microsoft.com/office/drawing/2014/main" id="{79F12E40-70FB-4DC9-AFD9-7AC74D3FB63F}"/>
            </a:ext>
          </a:extLst>
        </xdr:cNvPr>
        <xdr:cNvCxnSpPr/>
      </xdr:nvCxnSpPr>
      <xdr:spPr>
        <a:xfrm>
          <a:off x="2908300" y="63588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132080</xdr:rowOff>
    </xdr:from>
    <xdr:to>
      <xdr:col>10</xdr:col>
      <xdr:colOff>165100</xdr:colOff>
      <xdr:row>37</xdr:row>
      <xdr:rowOff>62230</xdr:rowOff>
    </xdr:to>
    <xdr:sp macro="" textlink="">
      <xdr:nvSpPr>
        <xdr:cNvPr id="79" name="楕円 78">
          <a:extLst>
            <a:ext uri="{FF2B5EF4-FFF2-40B4-BE49-F238E27FC236}">
              <a16:creationId xmlns:a16="http://schemas.microsoft.com/office/drawing/2014/main" id="{45CC8C41-850F-4A0A-9874-7AB3E52D9656}"/>
            </a:ext>
          </a:extLst>
        </xdr:cNvPr>
        <xdr:cNvSpPr/>
      </xdr:nvSpPr>
      <xdr:spPr>
        <a:xfrm>
          <a:off x="1968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xdr:rowOff>
    </xdr:from>
    <xdr:to>
      <xdr:col>15</xdr:col>
      <xdr:colOff>50800</xdr:colOff>
      <xdr:row>37</xdr:row>
      <xdr:rowOff>15240</xdr:rowOff>
    </xdr:to>
    <xdr:cxnSp macro="">
      <xdr:nvCxnSpPr>
        <xdr:cNvPr id="80" name="直線コネクタ 79">
          <a:extLst>
            <a:ext uri="{FF2B5EF4-FFF2-40B4-BE49-F238E27FC236}">
              <a16:creationId xmlns:a16="http://schemas.microsoft.com/office/drawing/2014/main" id="{D7150894-DEB4-4678-94A8-F6CF7FC39E02}"/>
            </a:ext>
          </a:extLst>
        </xdr:cNvPr>
        <xdr:cNvCxnSpPr/>
      </xdr:nvCxnSpPr>
      <xdr:spPr>
        <a:xfrm>
          <a:off x="2019300" y="6355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67310</xdr:rowOff>
    </xdr:from>
    <xdr:to>
      <xdr:col>6</xdr:col>
      <xdr:colOff>38100</xdr:colOff>
      <xdr:row>36</xdr:row>
      <xdr:rowOff>168910</xdr:rowOff>
    </xdr:to>
    <xdr:sp macro="" textlink="">
      <xdr:nvSpPr>
        <xdr:cNvPr id="81" name="楕円 80">
          <a:extLst>
            <a:ext uri="{FF2B5EF4-FFF2-40B4-BE49-F238E27FC236}">
              <a16:creationId xmlns:a16="http://schemas.microsoft.com/office/drawing/2014/main" id="{4B611433-9E14-449C-8A6F-F122646DDC66}"/>
            </a:ext>
          </a:extLst>
        </xdr:cNvPr>
        <xdr:cNvSpPr/>
      </xdr:nvSpPr>
      <xdr:spPr>
        <a:xfrm>
          <a:off x="1079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118110</xdr:rowOff>
    </xdr:from>
    <xdr:to>
      <xdr:col>10</xdr:col>
      <xdr:colOff>114300</xdr:colOff>
      <xdr:row>37</xdr:row>
      <xdr:rowOff>11430</xdr:rowOff>
    </xdr:to>
    <xdr:cxnSp macro="">
      <xdr:nvCxnSpPr>
        <xdr:cNvPr id="82" name="直線コネクタ 81">
          <a:extLst>
            <a:ext uri="{FF2B5EF4-FFF2-40B4-BE49-F238E27FC236}">
              <a16:creationId xmlns:a16="http://schemas.microsoft.com/office/drawing/2014/main" id="{4D5BD779-BE46-403B-9BC3-320A9F50FECE}"/>
            </a:ext>
          </a:extLst>
        </xdr:cNvPr>
        <xdr:cNvCxnSpPr/>
      </xdr:nvCxnSpPr>
      <xdr:spPr>
        <a:xfrm>
          <a:off x="1130300" y="62903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3" name="n_1aveValue【道路】&#10;有形固定資産減価償却率">
          <a:extLst>
            <a:ext uri="{FF2B5EF4-FFF2-40B4-BE49-F238E27FC236}">
              <a16:creationId xmlns:a16="http://schemas.microsoft.com/office/drawing/2014/main" id="{0EFDFCC0-E9BE-4B4E-A40A-AF81BA7F8BEB}"/>
            </a:ext>
          </a:extLst>
        </xdr:cNvPr>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a:extLst>
            <a:ext uri="{FF2B5EF4-FFF2-40B4-BE49-F238E27FC236}">
              <a16:creationId xmlns:a16="http://schemas.microsoft.com/office/drawing/2014/main" id="{44729CE0-EFBA-49CF-90AF-86DD683EB63A}"/>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5" name="n_3aveValue【道路】&#10;有形固定資産減価償却率">
          <a:extLst>
            <a:ext uri="{FF2B5EF4-FFF2-40B4-BE49-F238E27FC236}">
              <a16:creationId xmlns:a16="http://schemas.microsoft.com/office/drawing/2014/main" id="{DD557FD2-8235-4147-8209-E6B578AEDA3F}"/>
            </a:ext>
          </a:extLst>
        </xdr:cNvPr>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41927</xdr:rowOff>
    </xdr:from>
    <xdr:ext cx="405111" cy="259045"/>
    <xdr:sp macro="" textlink="">
      <xdr:nvSpPr>
        <xdr:cNvPr id="86" name="n_4aveValue【道路】&#10;有形固定資産減価償却率">
          <a:extLst>
            <a:ext uri="{FF2B5EF4-FFF2-40B4-BE49-F238E27FC236}">
              <a16:creationId xmlns:a16="http://schemas.microsoft.com/office/drawing/2014/main" id="{8C3F4240-46D9-46E6-8B06-E8579EFBE701}"/>
            </a:ext>
          </a:extLst>
        </xdr:cNvPr>
        <xdr:cNvSpPr txBox="1"/>
      </xdr:nvSpPr>
      <xdr:spPr>
        <a:xfrm>
          <a:off x="927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151147</xdr:rowOff>
    </xdr:from>
    <xdr:ext cx="405111" cy="259045"/>
    <xdr:sp macro="" textlink="">
      <xdr:nvSpPr>
        <xdr:cNvPr id="87" name="n_1mainValue【道路】&#10;有形固定資産減価償却率">
          <a:extLst>
            <a:ext uri="{FF2B5EF4-FFF2-40B4-BE49-F238E27FC236}">
              <a16:creationId xmlns:a16="http://schemas.microsoft.com/office/drawing/2014/main" id="{878025C4-DA9D-428F-9EBA-51D1302CB8F3}"/>
            </a:ext>
          </a:extLst>
        </xdr:cNvPr>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8" name="n_2mainValue【道路】&#10;有形固定資産減価償却率">
          <a:extLst>
            <a:ext uri="{FF2B5EF4-FFF2-40B4-BE49-F238E27FC236}">
              <a16:creationId xmlns:a16="http://schemas.microsoft.com/office/drawing/2014/main" id="{42DB09DC-78DE-40E7-B39D-2B047B39AC17}"/>
            </a:ext>
          </a:extLst>
        </xdr:cNvPr>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78757</xdr:rowOff>
    </xdr:from>
    <xdr:ext cx="405111" cy="259045"/>
    <xdr:sp macro="" textlink="">
      <xdr:nvSpPr>
        <xdr:cNvPr id="89" name="n_3mainValue【道路】&#10;有形固定資産減価償却率">
          <a:extLst>
            <a:ext uri="{FF2B5EF4-FFF2-40B4-BE49-F238E27FC236}">
              <a16:creationId xmlns:a16="http://schemas.microsoft.com/office/drawing/2014/main" id="{CBF57D70-0F59-49C9-B9FB-4C8BCA6CD193}"/>
            </a:ext>
          </a:extLst>
        </xdr:cNvPr>
        <xdr:cNvSpPr txBox="1"/>
      </xdr:nvSpPr>
      <xdr:spPr>
        <a:xfrm>
          <a:off x="1816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13987</xdr:rowOff>
    </xdr:from>
    <xdr:ext cx="405111" cy="259045"/>
    <xdr:sp macro="" textlink="">
      <xdr:nvSpPr>
        <xdr:cNvPr id="90" name="n_4mainValue【道路】&#10;有形固定資産減価償却率">
          <a:extLst>
            <a:ext uri="{FF2B5EF4-FFF2-40B4-BE49-F238E27FC236}">
              <a16:creationId xmlns:a16="http://schemas.microsoft.com/office/drawing/2014/main" id="{6F1B7542-93E1-4B98-A610-88A9CAB26E96}"/>
            </a:ext>
          </a:extLst>
        </xdr:cNvPr>
        <xdr:cNvSpPr txBox="1"/>
      </xdr:nvSpPr>
      <xdr:spPr>
        <a:xfrm>
          <a:off x="927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C7E00EB-918E-4833-8039-30001E4CBC5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3DAA266-63F6-4D21-9EFD-795EBEF266C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F2EFF66-6757-4A11-8CE8-486E4FB9EBB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5153B40-1CBF-4788-9C31-D6FF5DEDF45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E606C9D-D511-43B6-9F56-F1FC883BDEB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0A406C7-872A-447D-BA97-F46C0821766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4ACCEB0-17CB-4261-81C2-7736FEC2655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EEA2AE8-EFBE-439B-B15C-8B25DC31428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A1B78D9-A007-4664-9012-2D58DAE61DD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5698E65-4FC0-4355-B626-2C374A1455B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FDBF82A7-D78A-4738-8F8B-2576385D28B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B4C8EB2D-4EF6-47A3-88BB-DDDF8298A49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F31C6A9F-00C3-4AE2-A5B9-05D8AF4CC79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ADBF2B12-39FD-4B43-AD42-A6CFD981D75B}"/>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97BA27B6-C0E0-4A11-A3E7-73821EBC113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959B5DDD-7D0F-4E9C-A7BB-022750F09C91}"/>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7D145656-3472-4F73-B3D8-66BFB0CE769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C1ECFA30-1473-4436-A2C8-E4AF7823821E}"/>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56EFF12E-29B5-4E7F-AD3C-ACE47874A08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A46F84BF-B6C9-4881-9394-11034149B8F1}"/>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DC176A77-E046-4673-8A9C-9D088EAD2C1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B740926C-6C78-4361-84C3-EB49A107265E}"/>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751D9569-0F93-4620-94A9-1AE491FB309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87DA0697-D75D-4EDD-9490-F92E689ACDA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E1707C6A-6BF3-4FC4-8C6F-E8A9ECFCE80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a:extLst>
            <a:ext uri="{FF2B5EF4-FFF2-40B4-BE49-F238E27FC236}">
              <a16:creationId xmlns:a16="http://schemas.microsoft.com/office/drawing/2014/main" id="{74D90675-E1D3-407E-A9CB-279CD0FAE3CA}"/>
            </a:ext>
          </a:extLst>
        </xdr:cNvPr>
        <xdr:cNvCxnSpPr/>
      </xdr:nvCxnSpPr>
      <xdr:spPr>
        <a:xfrm flipV="1">
          <a:off x="10476865" y="5881976"/>
          <a:ext cx="0" cy="141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a:extLst>
            <a:ext uri="{FF2B5EF4-FFF2-40B4-BE49-F238E27FC236}">
              <a16:creationId xmlns:a16="http://schemas.microsoft.com/office/drawing/2014/main" id="{9D5E0986-195C-4F06-9A7A-F1DDBE5310D8}"/>
            </a:ext>
          </a:extLst>
        </xdr:cNvPr>
        <xdr:cNvSpPr txBox="1"/>
      </xdr:nvSpPr>
      <xdr:spPr>
        <a:xfrm>
          <a:off x="10515600" y="72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a:extLst>
            <a:ext uri="{FF2B5EF4-FFF2-40B4-BE49-F238E27FC236}">
              <a16:creationId xmlns:a16="http://schemas.microsoft.com/office/drawing/2014/main" id="{7C5742F2-1B4A-45E9-8759-30FB74BB2165}"/>
            </a:ext>
          </a:extLst>
        </xdr:cNvPr>
        <xdr:cNvCxnSpPr/>
      </xdr:nvCxnSpPr>
      <xdr:spPr>
        <a:xfrm>
          <a:off x="10388600" y="729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a:extLst>
            <a:ext uri="{FF2B5EF4-FFF2-40B4-BE49-F238E27FC236}">
              <a16:creationId xmlns:a16="http://schemas.microsoft.com/office/drawing/2014/main" id="{C205996E-2D30-4CE9-B01D-51E95522B8BF}"/>
            </a:ext>
          </a:extLst>
        </xdr:cNvPr>
        <xdr:cNvSpPr txBox="1"/>
      </xdr:nvSpPr>
      <xdr:spPr>
        <a:xfrm>
          <a:off x="10515600" y="565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a:extLst>
            <a:ext uri="{FF2B5EF4-FFF2-40B4-BE49-F238E27FC236}">
              <a16:creationId xmlns:a16="http://schemas.microsoft.com/office/drawing/2014/main" id="{BB9148D1-35D7-4A5B-B5AB-EA0F32D48B92}"/>
            </a:ext>
          </a:extLst>
        </xdr:cNvPr>
        <xdr:cNvCxnSpPr/>
      </xdr:nvCxnSpPr>
      <xdr:spPr>
        <a:xfrm>
          <a:off x="10388600" y="588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25711</xdr:rowOff>
    </xdr:from>
    <xdr:ext cx="534377" cy="259045"/>
    <xdr:sp macro="" textlink="">
      <xdr:nvSpPr>
        <xdr:cNvPr id="121" name="【道路】&#10;一人当たり延長平均値テキスト">
          <a:extLst>
            <a:ext uri="{FF2B5EF4-FFF2-40B4-BE49-F238E27FC236}">
              <a16:creationId xmlns:a16="http://schemas.microsoft.com/office/drawing/2014/main" id="{4E8B3A1B-74B3-456F-B1DE-0A7C2D6293C2}"/>
            </a:ext>
          </a:extLst>
        </xdr:cNvPr>
        <xdr:cNvSpPr txBox="1"/>
      </xdr:nvSpPr>
      <xdr:spPr>
        <a:xfrm>
          <a:off x="10515600" y="6883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a:extLst>
            <a:ext uri="{FF2B5EF4-FFF2-40B4-BE49-F238E27FC236}">
              <a16:creationId xmlns:a16="http://schemas.microsoft.com/office/drawing/2014/main" id="{4EAC78B8-ED06-474B-8F8E-6AFDC149F66F}"/>
            </a:ext>
          </a:extLst>
        </xdr:cNvPr>
        <xdr:cNvSpPr/>
      </xdr:nvSpPr>
      <xdr:spPr>
        <a:xfrm>
          <a:off x="104267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a:extLst>
            <a:ext uri="{FF2B5EF4-FFF2-40B4-BE49-F238E27FC236}">
              <a16:creationId xmlns:a16="http://schemas.microsoft.com/office/drawing/2014/main" id="{45BE68CE-0ABB-40B2-A9DE-BC6B035F030B}"/>
            </a:ext>
          </a:extLst>
        </xdr:cNvPr>
        <xdr:cNvSpPr/>
      </xdr:nvSpPr>
      <xdr:spPr>
        <a:xfrm>
          <a:off x="9588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a:extLst>
            <a:ext uri="{FF2B5EF4-FFF2-40B4-BE49-F238E27FC236}">
              <a16:creationId xmlns:a16="http://schemas.microsoft.com/office/drawing/2014/main" id="{9840388D-C436-41B9-83AB-7DC61E898B84}"/>
            </a:ext>
          </a:extLst>
        </xdr:cNvPr>
        <xdr:cNvSpPr/>
      </xdr:nvSpPr>
      <xdr:spPr>
        <a:xfrm>
          <a:off x="8699500" y="70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a:extLst>
            <a:ext uri="{FF2B5EF4-FFF2-40B4-BE49-F238E27FC236}">
              <a16:creationId xmlns:a16="http://schemas.microsoft.com/office/drawing/2014/main" id="{E386157F-33F7-4A63-A4F5-D5A40CA07D89}"/>
            </a:ext>
          </a:extLst>
        </xdr:cNvPr>
        <xdr:cNvSpPr/>
      </xdr:nvSpPr>
      <xdr:spPr>
        <a:xfrm>
          <a:off x="7810500" y="70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a:extLst>
            <a:ext uri="{FF2B5EF4-FFF2-40B4-BE49-F238E27FC236}">
              <a16:creationId xmlns:a16="http://schemas.microsoft.com/office/drawing/2014/main" id="{A2A39B70-1544-432F-A490-94FBE191D067}"/>
            </a:ext>
          </a:extLst>
        </xdr:cNvPr>
        <xdr:cNvSpPr/>
      </xdr:nvSpPr>
      <xdr:spPr>
        <a:xfrm>
          <a:off x="6921500" y="702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D94DA2E-CD1C-4587-9CCD-3DC58361629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1DF9CEA-64B3-4797-8D94-88544C3337D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D8F21E0-1D15-4FB8-824F-558E3B2C075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1A5A12B-1118-42C8-B3C6-16C91FD338D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7658A7F8-88B4-40FF-8BEE-2E0E7578322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60071</xdr:rowOff>
    </xdr:from>
    <xdr:to>
      <xdr:col>55</xdr:col>
      <xdr:colOff>50800</xdr:colOff>
      <xdr:row>41</xdr:row>
      <xdr:rowOff>161671</xdr:rowOff>
    </xdr:to>
    <xdr:sp macro="" textlink="">
      <xdr:nvSpPr>
        <xdr:cNvPr id="132" name="楕円 131">
          <a:extLst>
            <a:ext uri="{FF2B5EF4-FFF2-40B4-BE49-F238E27FC236}">
              <a16:creationId xmlns:a16="http://schemas.microsoft.com/office/drawing/2014/main" id="{289874DA-6337-4FEC-B7AB-F2C31DC62A34}"/>
            </a:ext>
          </a:extLst>
        </xdr:cNvPr>
        <xdr:cNvSpPr/>
      </xdr:nvSpPr>
      <xdr:spPr>
        <a:xfrm>
          <a:off x="10426700" y="70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38498</xdr:rowOff>
    </xdr:from>
    <xdr:ext cx="534377" cy="259045"/>
    <xdr:sp macro="" textlink="">
      <xdr:nvSpPr>
        <xdr:cNvPr id="133" name="【道路】&#10;一人当たり延長該当値テキスト">
          <a:extLst>
            <a:ext uri="{FF2B5EF4-FFF2-40B4-BE49-F238E27FC236}">
              <a16:creationId xmlns:a16="http://schemas.microsoft.com/office/drawing/2014/main" id="{2FD1FEFA-9483-4B76-8E9B-04430F1A05E9}"/>
            </a:ext>
          </a:extLst>
        </xdr:cNvPr>
        <xdr:cNvSpPr txBox="1"/>
      </xdr:nvSpPr>
      <xdr:spPr>
        <a:xfrm>
          <a:off x="10515600" y="70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60800</xdr:rowOff>
    </xdr:from>
    <xdr:to>
      <xdr:col>50</xdr:col>
      <xdr:colOff>165100</xdr:colOff>
      <xdr:row>41</xdr:row>
      <xdr:rowOff>162400</xdr:rowOff>
    </xdr:to>
    <xdr:sp macro="" textlink="">
      <xdr:nvSpPr>
        <xdr:cNvPr id="134" name="楕円 133">
          <a:extLst>
            <a:ext uri="{FF2B5EF4-FFF2-40B4-BE49-F238E27FC236}">
              <a16:creationId xmlns:a16="http://schemas.microsoft.com/office/drawing/2014/main" id="{3A448972-C041-4C4B-B0E4-C629344066DC}"/>
            </a:ext>
          </a:extLst>
        </xdr:cNvPr>
        <xdr:cNvSpPr/>
      </xdr:nvSpPr>
      <xdr:spPr>
        <a:xfrm>
          <a:off x="9588500" y="70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110871</xdr:rowOff>
    </xdr:from>
    <xdr:to>
      <xdr:col>55</xdr:col>
      <xdr:colOff>0</xdr:colOff>
      <xdr:row>41</xdr:row>
      <xdr:rowOff>111600</xdr:rowOff>
    </xdr:to>
    <xdr:cxnSp macro="">
      <xdr:nvCxnSpPr>
        <xdr:cNvPr id="135" name="直線コネクタ 134">
          <a:extLst>
            <a:ext uri="{FF2B5EF4-FFF2-40B4-BE49-F238E27FC236}">
              <a16:creationId xmlns:a16="http://schemas.microsoft.com/office/drawing/2014/main" id="{309657EA-9829-448E-B544-CBC49B817624}"/>
            </a:ext>
          </a:extLst>
        </xdr:cNvPr>
        <xdr:cNvCxnSpPr/>
      </xdr:nvCxnSpPr>
      <xdr:spPr>
        <a:xfrm flipV="1">
          <a:off x="9639300" y="7140321"/>
          <a:ext cx="838200" cy="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61606</xdr:rowOff>
    </xdr:from>
    <xdr:to>
      <xdr:col>46</xdr:col>
      <xdr:colOff>38100</xdr:colOff>
      <xdr:row>41</xdr:row>
      <xdr:rowOff>163206</xdr:rowOff>
    </xdr:to>
    <xdr:sp macro="" textlink="">
      <xdr:nvSpPr>
        <xdr:cNvPr id="136" name="楕円 135">
          <a:extLst>
            <a:ext uri="{FF2B5EF4-FFF2-40B4-BE49-F238E27FC236}">
              <a16:creationId xmlns:a16="http://schemas.microsoft.com/office/drawing/2014/main" id="{16C54CC6-311F-4D05-84D9-5AB8D6E62E6A}"/>
            </a:ext>
          </a:extLst>
        </xdr:cNvPr>
        <xdr:cNvSpPr/>
      </xdr:nvSpPr>
      <xdr:spPr>
        <a:xfrm>
          <a:off x="8699500" y="709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111600</xdr:rowOff>
    </xdr:from>
    <xdr:to>
      <xdr:col>50</xdr:col>
      <xdr:colOff>114300</xdr:colOff>
      <xdr:row>41</xdr:row>
      <xdr:rowOff>112406</xdr:rowOff>
    </xdr:to>
    <xdr:cxnSp macro="">
      <xdr:nvCxnSpPr>
        <xdr:cNvPr id="137" name="直線コネクタ 136">
          <a:extLst>
            <a:ext uri="{FF2B5EF4-FFF2-40B4-BE49-F238E27FC236}">
              <a16:creationId xmlns:a16="http://schemas.microsoft.com/office/drawing/2014/main" id="{C0A7CFA7-7147-4DC7-BAC6-3E9405CE8D3F}"/>
            </a:ext>
          </a:extLst>
        </xdr:cNvPr>
        <xdr:cNvCxnSpPr/>
      </xdr:nvCxnSpPr>
      <xdr:spPr>
        <a:xfrm flipV="1">
          <a:off x="8750300" y="7141050"/>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62324</xdr:rowOff>
    </xdr:from>
    <xdr:to>
      <xdr:col>41</xdr:col>
      <xdr:colOff>101600</xdr:colOff>
      <xdr:row>41</xdr:row>
      <xdr:rowOff>163924</xdr:rowOff>
    </xdr:to>
    <xdr:sp macro="" textlink="">
      <xdr:nvSpPr>
        <xdr:cNvPr id="138" name="楕円 137">
          <a:extLst>
            <a:ext uri="{FF2B5EF4-FFF2-40B4-BE49-F238E27FC236}">
              <a16:creationId xmlns:a16="http://schemas.microsoft.com/office/drawing/2014/main" id="{2B3C0D82-9A86-41B5-9E3C-9FC40943D33A}"/>
            </a:ext>
          </a:extLst>
        </xdr:cNvPr>
        <xdr:cNvSpPr/>
      </xdr:nvSpPr>
      <xdr:spPr>
        <a:xfrm>
          <a:off x="7810500" y="709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112406</xdr:rowOff>
    </xdr:from>
    <xdr:to>
      <xdr:col>45</xdr:col>
      <xdr:colOff>177800</xdr:colOff>
      <xdr:row>41</xdr:row>
      <xdr:rowOff>113124</xdr:rowOff>
    </xdr:to>
    <xdr:cxnSp macro="">
      <xdr:nvCxnSpPr>
        <xdr:cNvPr id="139" name="直線コネクタ 138">
          <a:extLst>
            <a:ext uri="{FF2B5EF4-FFF2-40B4-BE49-F238E27FC236}">
              <a16:creationId xmlns:a16="http://schemas.microsoft.com/office/drawing/2014/main" id="{99F2AC71-787E-4FAF-84F0-961F86882EBF}"/>
            </a:ext>
          </a:extLst>
        </xdr:cNvPr>
        <xdr:cNvCxnSpPr/>
      </xdr:nvCxnSpPr>
      <xdr:spPr>
        <a:xfrm flipV="1">
          <a:off x="7861300" y="7141856"/>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63119</xdr:rowOff>
    </xdr:from>
    <xdr:to>
      <xdr:col>36</xdr:col>
      <xdr:colOff>165100</xdr:colOff>
      <xdr:row>41</xdr:row>
      <xdr:rowOff>164719</xdr:rowOff>
    </xdr:to>
    <xdr:sp macro="" textlink="">
      <xdr:nvSpPr>
        <xdr:cNvPr id="140" name="楕円 139">
          <a:extLst>
            <a:ext uri="{FF2B5EF4-FFF2-40B4-BE49-F238E27FC236}">
              <a16:creationId xmlns:a16="http://schemas.microsoft.com/office/drawing/2014/main" id="{270C2460-D7CD-4F35-9920-72B9F6405D87}"/>
            </a:ext>
          </a:extLst>
        </xdr:cNvPr>
        <xdr:cNvSpPr/>
      </xdr:nvSpPr>
      <xdr:spPr>
        <a:xfrm>
          <a:off x="6921500" y="70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113124</xdr:rowOff>
    </xdr:from>
    <xdr:to>
      <xdr:col>41</xdr:col>
      <xdr:colOff>50800</xdr:colOff>
      <xdr:row>41</xdr:row>
      <xdr:rowOff>113919</xdr:rowOff>
    </xdr:to>
    <xdr:cxnSp macro="">
      <xdr:nvCxnSpPr>
        <xdr:cNvPr id="141" name="直線コネクタ 140">
          <a:extLst>
            <a:ext uri="{FF2B5EF4-FFF2-40B4-BE49-F238E27FC236}">
              <a16:creationId xmlns:a16="http://schemas.microsoft.com/office/drawing/2014/main" id="{A4A33FE0-B69F-4DBB-91A5-2E5C5E0C3E65}"/>
            </a:ext>
          </a:extLst>
        </xdr:cNvPr>
        <xdr:cNvCxnSpPr/>
      </xdr:nvCxnSpPr>
      <xdr:spPr>
        <a:xfrm flipV="1">
          <a:off x="6972300" y="7142574"/>
          <a:ext cx="8890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133643</xdr:rowOff>
    </xdr:from>
    <xdr:ext cx="534377" cy="259045"/>
    <xdr:sp macro="" textlink="">
      <xdr:nvSpPr>
        <xdr:cNvPr id="142" name="n_1aveValue【道路】&#10;一人当たり延長">
          <a:extLst>
            <a:ext uri="{FF2B5EF4-FFF2-40B4-BE49-F238E27FC236}">
              <a16:creationId xmlns:a16="http://schemas.microsoft.com/office/drawing/2014/main" id="{EE3FB622-A13F-480D-8A73-BB2560316448}"/>
            </a:ext>
          </a:extLst>
        </xdr:cNvPr>
        <xdr:cNvSpPr txBox="1"/>
      </xdr:nvSpPr>
      <xdr:spPr>
        <a:xfrm>
          <a:off x="9359411" y="68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141774</xdr:rowOff>
    </xdr:from>
    <xdr:ext cx="534377" cy="259045"/>
    <xdr:sp macro="" textlink="">
      <xdr:nvSpPr>
        <xdr:cNvPr id="143" name="n_2aveValue【道路】&#10;一人当たり延長">
          <a:extLst>
            <a:ext uri="{FF2B5EF4-FFF2-40B4-BE49-F238E27FC236}">
              <a16:creationId xmlns:a16="http://schemas.microsoft.com/office/drawing/2014/main" id="{4F089A80-689A-4C15-887B-706E2E5A6B26}"/>
            </a:ext>
          </a:extLst>
        </xdr:cNvPr>
        <xdr:cNvSpPr txBox="1"/>
      </xdr:nvSpPr>
      <xdr:spPr>
        <a:xfrm>
          <a:off x="8483111" y="68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116247</xdr:rowOff>
    </xdr:from>
    <xdr:ext cx="534377" cy="259045"/>
    <xdr:sp macro="" textlink="">
      <xdr:nvSpPr>
        <xdr:cNvPr id="144" name="n_3aveValue【道路】&#10;一人当たり延長">
          <a:extLst>
            <a:ext uri="{FF2B5EF4-FFF2-40B4-BE49-F238E27FC236}">
              <a16:creationId xmlns:a16="http://schemas.microsoft.com/office/drawing/2014/main" id="{DD466E85-EEEA-4095-94BA-8A68FAC041B6}"/>
            </a:ext>
          </a:extLst>
        </xdr:cNvPr>
        <xdr:cNvSpPr txBox="1"/>
      </xdr:nvSpPr>
      <xdr:spPr>
        <a:xfrm>
          <a:off x="7594111" y="68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113025</xdr:rowOff>
    </xdr:from>
    <xdr:ext cx="534377" cy="259045"/>
    <xdr:sp macro="" textlink="">
      <xdr:nvSpPr>
        <xdr:cNvPr id="145" name="n_4aveValue【道路】&#10;一人当たり延長">
          <a:extLst>
            <a:ext uri="{FF2B5EF4-FFF2-40B4-BE49-F238E27FC236}">
              <a16:creationId xmlns:a16="http://schemas.microsoft.com/office/drawing/2014/main" id="{81DE1E1B-AC34-4A92-AA53-1A9ABF3DB1B6}"/>
            </a:ext>
          </a:extLst>
        </xdr:cNvPr>
        <xdr:cNvSpPr txBox="1"/>
      </xdr:nvSpPr>
      <xdr:spPr>
        <a:xfrm>
          <a:off x="6705111" y="67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153527</xdr:rowOff>
    </xdr:from>
    <xdr:ext cx="534377" cy="259045"/>
    <xdr:sp macro="" textlink="">
      <xdr:nvSpPr>
        <xdr:cNvPr id="146" name="n_1mainValue【道路】&#10;一人当たり延長">
          <a:extLst>
            <a:ext uri="{FF2B5EF4-FFF2-40B4-BE49-F238E27FC236}">
              <a16:creationId xmlns:a16="http://schemas.microsoft.com/office/drawing/2014/main" id="{D563F15D-BE6D-400E-ADE6-11EC36171046}"/>
            </a:ext>
          </a:extLst>
        </xdr:cNvPr>
        <xdr:cNvSpPr txBox="1"/>
      </xdr:nvSpPr>
      <xdr:spPr>
        <a:xfrm>
          <a:off x="9359411" y="718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154333</xdr:rowOff>
    </xdr:from>
    <xdr:ext cx="534377" cy="259045"/>
    <xdr:sp macro="" textlink="">
      <xdr:nvSpPr>
        <xdr:cNvPr id="147" name="n_2mainValue【道路】&#10;一人当たり延長">
          <a:extLst>
            <a:ext uri="{FF2B5EF4-FFF2-40B4-BE49-F238E27FC236}">
              <a16:creationId xmlns:a16="http://schemas.microsoft.com/office/drawing/2014/main" id="{AA0A9C34-200E-4121-BB9F-354ACB2956C1}"/>
            </a:ext>
          </a:extLst>
        </xdr:cNvPr>
        <xdr:cNvSpPr txBox="1"/>
      </xdr:nvSpPr>
      <xdr:spPr>
        <a:xfrm>
          <a:off x="8483111" y="718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155051</xdr:rowOff>
    </xdr:from>
    <xdr:ext cx="534377" cy="259045"/>
    <xdr:sp macro="" textlink="">
      <xdr:nvSpPr>
        <xdr:cNvPr id="148" name="n_3mainValue【道路】&#10;一人当たり延長">
          <a:extLst>
            <a:ext uri="{FF2B5EF4-FFF2-40B4-BE49-F238E27FC236}">
              <a16:creationId xmlns:a16="http://schemas.microsoft.com/office/drawing/2014/main" id="{C47D79DF-BDA8-4993-A8B3-5EA42DFB63D7}"/>
            </a:ext>
          </a:extLst>
        </xdr:cNvPr>
        <xdr:cNvSpPr txBox="1"/>
      </xdr:nvSpPr>
      <xdr:spPr>
        <a:xfrm>
          <a:off x="7594111" y="718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155846</xdr:rowOff>
    </xdr:from>
    <xdr:ext cx="534377" cy="259045"/>
    <xdr:sp macro="" textlink="">
      <xdr:nvSpPr>
        <xdr:cNvPr id="149" name="n_4mainValue【道路】&#10;一人当たり延長">
          <a:extLst>
            <a:ext uri="{FF2B5EF4-FFF2-40B4-BE49-F238E27FC236}">
              <a16:creationId xmlns:a16="http://schemas.microsoft.com/office/drawing/2014/main" id="{8828931D-2827-4C2F-A267-E3D4BC6B641C}"/>
            </a:ext>
          </a:extLst>
        </xdr:cNvPr>
        <xdr:cNvSpPr txBox="1"/>
      </xdr:nvSpPr>
      <xdr:spPr>
        <a:xfrm>
          <a:off x="6705111" y="718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E56D501A-E499-45BA-BC7F-9B3339A1994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4F8B0B23-8FDA-48FF-9352-A9D907E4E02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168BBCB8-1BA9-431E-A53B-C5E9A9A083F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67D389B1-6484-416B-BE96-988D26C1690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1A02F1ED-E096-4B1E-8823-8B848E37A9D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6A33F32A-DEDD-4072-837B-25EA2CB1FEC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5B05BB36-1153-4748-9199-781FA16D203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196A60B0-ED99-423A-9C08-0829AD172FE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9F0ABA10-13CB-4F8B-9959-DADB091573B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C8CD46F7-6521-498B-9B14-35D227CD6A0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4CEA9A9D-76D0-4376-82BC-BC3DDF08365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8AC8D44A-E853-462A-A868-DD76F5D919B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4FDE7B45-B1F7-4709-886D-0EE185F450A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4AE79FD5-8448-4744-8B0C-AA3EFB5D562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3E38032F-0E40-46B6-8BC8-668292320F2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B27D2A27-DA57-42F9-87D3-4F5F1A47532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8AACBB85-F3D9-45D8-8804-4CB5B4C890E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C6C4E16-F898-4032-922E-310DD95D375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230941DA-0C9E-4268-A72D-8EBFD4429A7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7762F227-A5AD-4A2D-AD4C-CCAB9078533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C43876EF-DE6C-48CB-899A-A59B20031EC1}"/>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E5CF678-07E4-43D5-B04B-8FCB7B3D3CD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3B04253-E656-473F-B6E0-23CCD24E3D7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a:extLst>
            <a:ext uri="{FF2B5EF4-FFF2-40B4-BE49-F238E27FC236}">
              <a16:creationId xmlns:a16="http://schemas.microsoft.com/office/drawing/2014/main" id="{C4AC4D9D-9B69-4DCB-AA6B-7952C60AA10A}"/>
            </a:ext>
          </a:extLst>
        </xdr:cNvPr>
        <xdr:cNvCxnSpPr/>
      </xdr:nvCxnSpPr>
      <xdr:spPr>
        <a:xfrm flipV="1">
          <a:off x="4634865" y="96850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8BA2DFB-5140-43D0-8C8A-07312809EE82}"/>
            </a:ext>
          </a:extLst>
        </xdr:cNvPr>
        <xdr:cNvSpPr txBox="1"/>
      </xdr:nvSpPr>
      <xdr:spPr>
        <a:xfrm>
          <a:off x="4673600" y="1111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a:extLst>
            <a:ext uri="{FF2B5EF4-FFF2-40B4-BE49-F238E27FC236}">
              <a16:creationId xmlns:a16="http://schemas.microsoft.com/office/drawing/2014/main" id="{D3326BBA-221D-4B50-8020-38E9EE6DA69B}"/>
            </a:ext>
          </a:extLst>
        </xdr:cNvPr>
        <xdr:cNvCxnSpPr/>
      </xdr:nvCxnSpPr>
      <xdr:spPr>
        <a:xfrm>
          <a:off x="4546600" y="1111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E8F32CF-6094-4CF5-BFF5-0EBB2FD657BC}"/>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a:extLst>
            <a:ext uri="{FF2B5EF4-FFF2-40B4-BE49-F238E27FC236}">
              <a16:creationId xmlns:a16="http://schemas.microsoft.com/office/drawing/2014/main" id="{18797A8E-2860-4D14-AE03-EF79E6559D37}"/>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144797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308EDDC-07AD-40E9-9F50-E3E8E3D7679D}"/>
            </a:ext>
          </a:extLst>
        </xdr:cNvPr>
        <xdr:cNvSpPr txBox="1"/>
      </xdr:nvSpPr>
      <xdr:spPr>
        <a:xfrm>
          <a:off x="4673600" y="1060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a:extLst>
            <a:ext uri="{FF2B5EF4-FFF2-40B4-BE49-F238E27FC236}">
              <a16:creationId xmlns:a16="http://schemas.microsoft.com/office/drawing/2014/main" id="{A87F504B-7E35-42B8-87C3-8D7DEB5E5039}"/>
            </a:ext>
          </a:extLst>
        </xdr:cNvPr>
        <xdr:cNvSpPr/>
      </xdr:nvSpPr>
      <xdr:spPr>
        <a:xfrm>
          <a:off x="4584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a:extLst>
            <a:ext uri="{FF2B5EF4-FFF2-40B4-BE49-F238E27FC236}">
              <a16:creationId xmlns:a16="http://schemas.microsoft.com/office/drawing/2014/main" id="{C8249F76-01BE-4E15-8839-E13FFB1513EE}"/>
            </a:ext>
          </a:extLst>
        </xdr:cNvPr>
        <xdr:cNvSpPr/>
      </xdr:nvSpPr>
      <xdr:spPr>
        <a:xfrm>
          <a:off x="3746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a:extLst>
            <a:ext uri="{FF2B5EF4-FFF2-40B4-BE49-F238E27FC236}">
              <a16:creationId xmlns:a16="http://schemas.microsoft.com/office/drawing/2014/main" id="{EE7747CD-7A02-41B4-918E-54C835B8202A}"/>
            </a:ext>
          </a:extLst>
        </xdr:cNvPr>
        <xdr:cNvSpPr/>
      </xdr:nvSpPr>
      <xdr:spPr>
        <a:xfrm>
          <a:off x="2857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a:extLst>
            <a:ext uri="{FF2B5EF4-FFF2-40B4-BE49-F238E27FC236}">
              <a16:creationId xmlns:a16="http://schemas.microsoft.com/office/drawing/2014/main" id="{6AFD74DC-D155-4FA6-B7B9-EA99AF599EE7}"/>
            </a:ext>
          </a:extLst>
        </xdr:cNvPr>
        <xdr:cNvSpPr/>
      </xdr:nvSpPr>
      <xdr:spPr>
        <a:xfrm>
          <a:off x="1968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a:extLst>
            <a:ext uri="{FF2B5EF4-FFF2-40B4-BE49-F238E27FC236}">
              <a16:creationId xmlns:a16="http://schemas.microsoft.com/office/drawing/2014/main" id="{1777C4FD-9FFE-4C4A-AD0E-64FD4FF1AABA}"/>
            </a:ext>
          </a:extLst>
        </xdr:cNvPr>
        <xdr:cNvSpPr/>
      </xdr:nvSpPr>
      <xdr:spPr>
        <a:xfrm>
          <a:off x="1079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E6EB705-CE2B-4FA9-8874-B979F97B2A9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02B4EC9-9E75-4EE4-A71B-F8B9B90A430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47126BE-9F1E-4C09-B4A5-2CFACAAD055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3C832C3-AA06-4459-97BB-6C5EDC931C0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570B5DB-4DBF-4123-82F9-7EF63E266D1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65405</xdr:rowOff>
    </xdr:from>
    <xdr:to>
      <xdr:col>24</xdr:col>
      <xdr:colOff>114300</xdr:colOff>
      <xdr:row>61</xdr:row>
      <xdr:rowOff>167005</xdr:rowOff>
    </xdr:to>
    <xdr:sp macro="" textlink="">
      <xdr:nvSpPr>
        <xdr:cNvPr id="189" name="楕円 188">
          <a:extLst>
            <a:ext uri="{FF2B5EF4-FFF2-40B4-BE49-F238E27FC236}">
              <a16:creationId xmlns:a16="http://schemas.microsoft.com/office/drawing/2014/main" id="{8D280F68-BF41-42DE-A1CD-4A1B305F07E2}"/>
            </a:ext>
          </a:extLst>
        </xdr:cNvPr>
        <xdr:cNvSpPr/>
      </xdr:nvSpPr>
      <xdr:spPr>
        <a:xfrm>
          <a:off x="45847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88282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C923119-C91C-440A-A412-1C2B78AC6067}"/>
            </a:ext>
          </a:extLst>
        </xdr:cNvPr>
        <xdr:cNvSpPr txBox="1"/>
      </xdr:nvSpPr>
      <xdr:spPr>
        <a:xfrm>
          <a:off x="4673600"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34925</xdr:rowOff>
    </xdr:from>
    <xdr:to>
      <xdr:col>20</xdr:col>
      <xdr:colOff>38100</xdr:colOff>
      <xdr:row>61</xdr:row>
      <xdr:rowOff>136525</xdr:rowOff>
    </xdr:to>
    <xdr:sp macro="" textlink="">
      <xdr:nvSpPr>
        <xdr:cNvPr id="191" name="楕円 190">
          <a:extLst>
            <a:ext uri="{FF2B5EF4-FFF2-40B4-BE49-F238E27FC236}">
              <a16:creationId xmlns:a16="http://schemas.microsoft.com/office/drawing/2014/main" id="{5A58CF8B-244E-4A52-8256-B071B24E38C9}"/>
            </a:ext>
          </a:extLst>
        </xdr:cNvPr>
        <xdr:cNvSpPr/>
      </xdr:nvSpPr>
      <xdr:spPr>
        <a:xfrm>
          <a:off x="3746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85725</xdr:rowOff>
    </xdr:from>
    <xdr:to>
      <xdr:col>24</xdr:col>
      <xdr:colOff>63500</xdr:colOff>
      <xdr:row>61</xdr:row>
      <xdr:rowOff>116205</xdr:rowOff>
    </xdr:to>
    <xdr:cxnSp macro="">
      <xdr:nvCxnSpPr>
        <xdr:cNvPr id="192" name="直線コネクタ 191">
          <a:extLst>
            <a:ext uri="{FF2B5EF4-FFF2-40B4-BE49-F238E27FC236}">
              <a16:creationId xmlns:a16="http://schemas.microsoft.com/office/drawing/2014/main" id="{AE7E8539-5FC5-4A0C-B241-5C2C1C6F9B17}"/>
            </a:ext>
          </a:extLst>
        </xdr:cNvPr>
        <xdr:cNvCxnSpPr/>
      </xdr:nvCxnSpPr>
      <xdr:spPr>
        <a:xfrm>
          <a:off x="3797300" y="105441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193" name="楕円 192">
          <a:extLst>
            <a:ext uri="{FF2B5EF4-FFF2-40B4-BE49-F238E27FC236}">
              <a16:creationId xmlns:a16="http://schemas.microsoft.com/office/drawing/2014/main" id="{A8F7783B-7B25-4A12-A4EE-26B9459E668E}"/>
            </a:ext>
          </a:extLst>
        </xdr:cNvPr>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85725</xdr:rowOff>
    </xdr:to>
    <xdr:cxnSp macro="">
      <xdr:nvCxnSpPr>
        <xdr:cNvPr id="194" name="直線コネクタ 193">
          <a:extLst>
            <a:ext uri="{FF2B5EF4-FFF2-40B4-BE49-F238E27FC236}">
              <a16:creationId xmlns:a16="http://schemas.microsoft.com/office/drawing/2014/main" id="{445462BB-A504-4581-9722-7D1CE76A6CAF}"/>
            </a:ext>
          </a:extLst>
        </xdr:cNvPr>
        <xdr:cNvCxnSpPr/>
      </xdr:nvCxnSpPr>
      <xdr:spPr>
        <a:xfrm>
          <a:off x="2908300" y="105270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xdr:rowOff>
    </xdr:from>
    <xdr:to>
      <xdr:col>10</xdr:col>
      <xdr:colOff>165100</xdr:colOff>
      <xdr:row>61</xdr:row>
      <xdr:rowOff>104140</xdr:rowOff>
    </xdr:to>
    <xdr:sp macro="" textlink="">
      <xdr:nvSpPr>
        <xdr:cNvPr id="195" name="楕円 194">
          <a:extLst>
            <a:ext uri="{FF2B5EF4-FFF2-40B4-BE49-F238E27FC236}">
              <a16:creationId xmlns:a16="http://schemas.microsoft.com/office/drawing/2014/main" id="{4EA097A0-2BF5-4965-91EC-9ECEDCBF87B9}"/>
            </a:ext>
          </a:extLst>
        </xdr:cNvPr>
        <xdr:cNvSpPr/>
      </xdr:nvSpPr>
      <xdr:spPr>
        <a:xfrm>
          <a:off x="196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53340</xdr:rowOff>
    </xdr:from>
    <xdr:to>
      <xdr:col>15</xdr:col>
      <xdr:colOff>50800</xdr:colOff>
      <xdr:row>61</xdr:row>
      <xdr:rowOff>68580</xdr:rowOff>
    </xdr:to>
    <xdr:cxnSp macro="">
      <xdr:nvCxnSpPr>
        <xdr:cNvPr id="196" name="直線コネクタ 195">
          <a:extLst>
            <a:ext uri="{FF2B5EF4-FFF2-40B4-BE49-F238E27FC236}">
              <a16:creationId xmlns:a16="http://schemas.microsoft.com/office/drawing/2014/main" id="{FD921351-E957-4E75-A064-76B6659E237D}"/>
            </a:ext>
          </a:extLst>
        </xdr:cNvPr>
        <xdr:cNvCxnSpPr/>
      </xdr:nvCxnSpPr>
      <xdr:spPr>
        <a:xfrm>
          <a:off x="2019300" y="105117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139700</xdr:rowOff>
    </xdr:from>
    <xdr:to>
      <xdr:col>6</xdr:col>
      <xdr:colOff>38100</xdr:colOff>
      <xdr:row>61</xdr:row>
      <xdr:rowOff>69850</xdr:rowOff>
    </xdr:to>
    <xdr:sp macro="" textlink="">
      <xdr:nvSpPr>
        <xdr:cNvPr id="197" name="楕円 196">
          <a:extLst>
            <a:ext uri="{FF2B5EF4-FFF2-40B4-BE49-F238E27FC236}">
              <a16:creationId xmlns:a16="http://schemas.microsoft.com/office/drawing/2014/main" id="{EFC8FDD9-589A-49D2-B364-EBB38017387C}"/>
            </a:ext>
          </a:extLst>
        </xdr:cNvPr>
        <xdr:cNvSpPr/>
      </xdr:nvSpPr>
      <xdr:spPr>
        <a:xfrm>
          <a:off x="1079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19050</xdr:rowOff>
    </xdr:from>
    <xdr:to>
      <xdr:col>10</xdr:col>
      <xdr:colOff>114300</xdr:colOff>
      <xdr:row>61</xdr:row>
      <xdr:rowOff>53340</xdr:rowOff>
    </xdr:to>
    <xdr:cxnSp macro="">
      <xdr:nvCxnSpPr>
        <xdr:cNvPr id="198" name="直線コネクタ 197">
          <a:extLst>
            <a:ext uri="{FF2B5EF4-FFF2-40B4-BE49-F238E27FC236}">
              <a16:creationId xmlns:a16="http://schemas.microsoft.com/office/drawing/2014/main" id="{6C70D94E-6ECB-4278-873B-B5C4FEC4A1F7}"/>
            </a:ext>
          </a:extLst>
        </xdr:cNvPr>
        <xdr:cNvCxnSpPr/>
      </xdr:nvCxnSpPr>
      <xdr:spPr>
        <a:xfrm>
          <a:off x="1130300" y="10477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57167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F6BD3A4-19D4-41A0-B5E9-950905AEB749}"/>
            </a:ext>
          </a:extLst>
        </xdr:cNvPr>
        <xdr:cNvSpPr txBox="1"/>
      </xdr:nvSpPr>
      <xdr:spPr>
        <a:xfrm>
          <a:off x="3582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9542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B46076F-D718-4925-901F-F1F0BB19FAB2}"/>
            </a:ext>
          </a:extLst>
        </xdr:cNvPr>
        <xdr:cNvSpPr txBox="1"/>
      </xdr:nvSpPr>
      <xdr:spPr>
        <a:xfrm>
          <a:off x="2705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B24AE55-6BAE-4AFA-B7C0-CBFA7301DF92}"/>
            </a:ext>
          </a:extLst>
        </xdr:cNvPr>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F35B395-C124-4148-8F8E-A52EF560CF64}"/>
            </a:ext>
          </a:extLst>
        </xdr:cNvPr>
        <xdr:cNvSpPr txBox="1"/>
      </xdr:nvSpPr>
      <xdr:spPr>
        <a:xfrm>
          <a:off x="927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153052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C31C7D3-4C46-4512-BEE1-0402337875F2}"/>
            </a:ext>
          </a:extLst>
        </xdr:cNvPr>
        <xdr:cNvSpPr txBox="1"/>
      </xdr:nvSpPr>
      <xdr:spPr>
        <a:xfrm>
          <a:off x="3582044" y="1026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135907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F702D65-5675-432D-BAF1-07634E1591C3}"/>
            </a:ext>
          </a:extLst>
        </xdr:cNvPr>
        <xdr:cNvSpPr txBox="1"/>
      </xdr:nvSpPr>
      <xdr:spPr>
        <a:xfrm>
          <a:off x="2705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120667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A17DADE-4C34-4E33-AAE8-3D06A3EBA057}"/>
            </a:ext>
          </a:extLst>
        </xdr:cNvPr>
        <xdr:cNvSpPr txBox="1"/>
      </xdr:nvSpPr>
      <xdr:spPr>
        <a:xfrm>
          <a:off x="1816744"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86377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BECF4873-0C4E-4013-8FEA-E2503EA0483C}"/>
            </a:ext>
          </a:extLst>
        </xdr:cNvPr>
        <xdr:cNvSpPr txBox="1"/>
      </xdr:nvSpPr>
      <xdr:spPr>
        <a:xfrm>
          <a:off x="9277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583E037-B176-4968-AD98-525DEF8E20E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2F4651F-4622-485B-B4E3-87E66D1FBC0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3A6C7C8-427D-42A1-AC98-300DCB85FAF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220AD5A-A285-465D-83E5-23FFD0BA6FD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6DBC18E-FD10-4190-8F30-379F7413B8A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E0796B8-75FD-45A5-96F8-C4E8A244451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F68783C-9651-4D3B-A5B5-912C84C2637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9F7B4A1-30F2-4FD4-9AA4-490668C565F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30891E7-BFCE-4CB1-BADD-810D9217DE1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C572D0B-F414-4907-A2C8-C8F651D77B2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53E63512-E142-493F-B1B4-D6474FDB95C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59182FD3-E666-4C7B-921D-C70DBB1DD72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BDC525CD-6A6D-438E-A1E0-19D3B77CA8E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017FE082-4A33-407C-A634-61731008EA16}"/>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CD318DB2-62A5-4BE9-A9BD-50A95A58E0C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FAF94CD6-81AC-44A6-B337-D566B0E76BF3}"/>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164F7880-3B96-4E5E-965A-C74FA1FB843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F479A20C-F794-4812-BB71-331EE4AD1F8E}"/>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91A4B4B-B2CA-45FF-827E-504ADED8B57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571F01DA-D363-4471-8F2E-455DB285AEED}"/>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7DF4D9A1-FE43-4C14-94CD-FCA32ECC091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a:extLst>
            <a:ext uri="{FF2B5EF4-FFF2-40B4-BE49-F238E27FC236}">
              <a16:creationId xmlns:a16="http://schemas.microsoft.com/office/drawing/2014/main" id="{29B392DD-38C1-458E-8766-112D45BB5266}"/>
            </a:ext>
          </a:extLst>
        </xdr:cNvPr>
        <xdr:cNvCxnSpPr/>
      </xdr:nvCxnSpPr>
      <xdr:spPr>
        <a:xfrm flipV="1">
          <a:off x="10476865" y="9601621"/>
          <a:ext cx="0" cy="136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46573445-4825-4DA4-A436-80AD8DEEACBC}"/>
            </a:ext>
          </a:extLst>
        </xdr:cNvPr>
        <xdr:cNvSpPr txBox="1"/>
      </xdr:nvSpPr>
      <xdr:spPr>
        <a:xfrm>
          <a:off x="10515600" y="109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a:extLst>
            <a:ext uri="{FF2B5EF4-FFF2-40B4-BE49-F238E27FC236}">
              <a16:creationId xmlns:a16="http://schemas.microsoft.com/office/drawing/2014/main" id="{5A52E224-B99C-4931-AC29-0286377BFE06}"/>
            </a:ext>
          </a:extLst>
        </xdr:cNvPr>
        <xdr:cNvCxnSpPr/>
      </xdr:nvCxnSpPr>
      <xdr:spPr>
        <a:xfrm>
          <a:off x="10388600" y="109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4C26EF01-2D3D-4E02-BCEB-A1BE92C2A4F3}"/>
            </a:ext>
          </a:extLst>
        </xdr:cNvPr>
        <xdr:cNvSpPr txBox="1"/>
      </xdr:nvSpPr>
      <xdr:spPr>
        <a:xfrm>
          <a:off x="10515600" y="93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a:extLst>
            <a:ext uri="{FF2B5EF4-FFF2-40B4-BE49-F238E27FC236}">
              <a16:creationId xmlns:a16="http://schemas.microsoft.com/office/drawing/2014/main" id="{79E8C928-257A-4C1A-BA95-D07A7239C047}"/>
            </a:ext>
          </a:extLst>
        </xdr:cNvPr>
        <xdr:cNvCxnSpPr/>
      </xdr:nvCxnSpPr>
      <xdr:spPr>
        <a:xfrm>
          <a:off x="10388600" y="960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53481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B91E6750-D5BA-49B0-A28B-4895578974F5}"/>
            </a:ext>
          </a:extLst>
        </xdr:cNvPr>
        <xdr:cNvSpPr txBox="1"/>
      </xdr:nvSpPr>
      <xdr:spPr>
        <a:xfrm>
          <a:off x="10515600" y="10340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a:extLst>
            <a:ext uri="{FF2B5EF4-FFF2-40B4-BE49-F238E27FC236}">
              <a16:creationId xmlns:a16="http://schemas.microsoft.com/office/drawing/2014/main" id="{F27C1D2D-57CC-4463-8DCB-1B24B3759EA6}"/>
            </a:ext>
          </a:extLst>
        </xdr:cNvPr>
        <xdr:cNvSpPr/>
      </xdr:nvSpPr>
      <xdr:spPr>
        <a:xfrm>
          <a:off x="104267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a:extLst>
            <a:ext uri="{FF2B5EF4-FFF2-40B4-BE49-F238E27FC236}">
              <a16:creationId xmlns:a16="http://schemas.microsoft.com/office/drawing/2014/main" id="{0BF04F59-4BA2-425C-9C09-8784B18D163A}"/>
            </a:ext>
          </a:extLst>
        </xdr:cNvPr>
        <xdr:cNvSpPr/>
      </xdr:nvSpPr>
      <xdr:spPr>
        <a:xfrm>
          <a:off x="9588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a:extLst>
            <a:ext uri="{FF2B5EF4-FFF2-40B4-BE49-F238E27FC236}">
              <a16:creationId xmlns:a16="http://schemas.microsoft.com/office/drawing/2014/main" id="{92B82B19-9C55-4D58-8529-D5DBCC2A07DC}"/>
            </a:ext>
          </a:extLst>
        </xdr:cNvPr>
        <xdr:cNvSpPr/>
      </xdr:nvSpPr>
      <xdr:spPr>
        <a:xfrm>
          <a:off x="8699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a:extLst>
            <a:ext uri="{FF2B5EF4-FFF2-40B4-BE49-F238E27FC236}">
              <a16:creationId xmlns:a16="http://schemas.microsoft.com/office/drawing/2014/main" id="{F8B2F1D6-C13B-4CE1-AFC6-14A04FB6DE51}"/>
            </a:ext>
          </a:extLst>
        </xdr:cNvPr>
        <xdr:cNvSpPr/>
      </xdr:nvSpPr>
      <xdr:spPr>
        <a:xfrm>
          <a:off x="7810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a:extLst>
            <a:ext uri="{FF2B5EF4-FFF2-40B4-BE49-F238E27FC236}">
              <a16:creationId xmlns:a16="http://schemas.microsoft.com/office/drawing/2014/main" id="{23F0AA37-341C-4EEF-848F-1B6D330C222F}"/>
            </a:ext>
          </a:extLst>
        </xdr:cNvPr>
        <xdr:cNvSpPr/>
      </xdr:nvSpPr>
      <xdr:spPr>
        <a:xfrm>
          <a:off x="6921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2EE0908-4B66-4D00-B2F3-FC88F0B2976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A394211-F410-4FC9-9F1C-7BDF9FE9410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B3471B7-C2C3-4779-AE8A-07EC7F50317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61FBFDD-5FBD-4AEF-9744-7AD9880617E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20781DB-BBBF-4423-A16B-94D9A37BE62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160027</xdr:rowOff>
    </xdr:from>
    <xdr:to>
      <xdr:col>55</xdr:col>
      <xdr:colOff>50800</xdr:colOff>
      <xdr:row>63</xdr:row>
      <xdr:rowOff>90177</xdr:rowOff>
    </xdr:to>
    <xdr:sp macro="" textlink="">
      <xdr:nvSpPr>
        <xdr:cNvPr id="244" name="楕円 243">
          <a:extLst>
            <a:ext uri="{FF2B5EF4-FFF2-40B4-BE49-F238E27FC236}">
              <a16:creationId xmlns:a16="http://schemas.microsoft.com/office/drawing/2014/main" id="{762D8A32-211E-40AB-A303-0CFC15F1BE1F}"/>
            </a:ext>
          </a:extLst>
        </xdr:cNvPr>
        <xdr:cNvSpPr/>
      </xdr:nvSpPr>
      <xdr:spPr>
        <a:xfrm>
          <a:off x="10426700" y="107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74954</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BA4DC492-81B7-4C50-9D1D-5F5734E749D8}"/>
            </a:ext>
          </a:extLst>
        </xdr:cNvPr>
        <xdr:cNvSpPr txBox="1"/>
      </xdr:nvSpPr>
      <xdr:spPr>
        <a:xfrm>
          <a:off x="10515600" y="1070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161080</xdr:rowOff>
    </xdr:from>
    <xdr:to>
      <xdr:col>50</xdr:col>
      <xdr:colOff>165100</xdr:colOff>
      <xdr:row>63</xdr:row>
      <xdr:rowOff>91230</xdr:rowOff>
    </xdr:to>
    <xdr:sp macro="" textlink="">
      <xdr:nvSpPr>
        <xdr:cNvPr id="246" name="楕円 245">
          <a:extLst>
            <a:ext uri="{FF2B5EF4-FFF2-40B4-BE49-F238E27FC236}">
              <a16:creationId xmlns:a16="http://schemas.microsoft.com/office/drawing/2014/main" id="{CAB4A774-DF1D-4C57-A294-5EB135970624}"/>
            </a:ext>
          </a:extLst>
        </xdr:cNvPr>
        <xdr:cNvSpPr/>
      </xdr:nvSpPr>
      <xdr:spPr>
        <a:xfrm>
          <a:off x="9588500" y="107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39377</xdr:rowOff>
    </xdr:from>
    <xdr:to>
      <xdr:col>55</xdr:col>
      <xdr:colOff>0</xdr:colOff>
      <xdr:row>63</xdr:row>
      <xdr:rowOff>40430</xdr:rowOff>
    </xdr:to>
    <xdr:cxnSp macro="">
      <xdr:nvCxnSpPr>
        <xdr:cNvPr id="247" name="直線コネクタ 246">
          <a:extLst>
            <a:ext uri="{FF2B5EF4-FFF2-40B4-BE49-F238E27FC236}">
              <a16:creationId xmlns:a16="http://schemas.microsoft.com/office/drawing/2014/main" id="{90A13A83-802C-468D-BEF1-85055A2149F1}"/>
            </a:ext>
          </a:extLst>
        </xdr:cNvPr>
        <xdr:cNvCxnSpPr/>
      </xdr:nvCxnSpPr>
      <xdr:spPr>
        <a:xfrm flipV="1">
          <a:off x="9639300" y="10840727"/>
          <a:ext cx="838200" cy="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161699</xdr:rowOff>
    </xdr:from>
    <xdr:to>
      <xdr:col>46</xdr:col>
      <xdr:colOff>38100</xdr:colOff>
      <xdr:row>63</xdr:row>
      <xdr:rowOff>91849</xdr:rowOff>
    </xdr:to>
    <xdr:sp macro="" textlink="">
      <xdr:nvSpPr>
        <xdr:cNvPr id="248" name="楕円 247">
          <a:extLst>
            <a:ext uri="{FF2B5EF4-FFF2-40B4-BE49-F238E27FC236}">
              <a16:creationId xmlns:a16="http://schemas.microsoft.com/office/drawing/2014/main" id="{D3D52DF2-8A13-4AA2-8D7B-61A88D1659E6}"/>
            </a:ext>
          </a:extLst>
        </xdr:cNvPr>
        <xdr:cNvSpPr/>
      </xdr:nvSpPr>
      <xdr:spPr>
        <a:xfrm>
          <a:off x="8699500" y="1079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40430</xdr:rowOff>
    </xdr:from>
    <xdr:to>
      <xdr:col>50</xdr:col>
      <xdr:colOff>114300</xdr:colOff>
      <xdr:row>63</xdr:row>
      <xdr:rowOff>41049</xdr:rowOff>
    </xdr:to>
    <xdr:cxnSp macro="">
      <xdr:nvCxnSpPr>
        <xdr:cNvPr id="249" name="直線コネクタ 248">
          <a:extLst>
            <a:ext uri="{FF2B5EF4-FFF2-40B4-BE49-F238E27FC236}">
              <a16:creationId xmlns:a16="http://schemas.microsoft.com/office/drawing/2014/main" id="{C97401A1-9B28-4587-910F-226BD602E884}"/>
            </a:ext>
          </a:extLst>
        </xdr:cNvPr>
        <xdr:cNvCxnSpPr/>
      </xdr:nvCxnSpPr>
      <xdr:spPr>
        <a:xfrm flipV="1">
          <a:off x="8750300" y="10841780"/>
          <a:ext cx="889000" cy="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162289</xdr:rowOff>
    </xdr:from>
    <xdr:to>
      <xdr:col>41</xdr:col>
      <xdr:colOff>101600</xdr:colOff>
      <xdr:row>63</xdr:row>
      <xdr:rowOff>92439</xdr:rowOff>
    </xdr:to>
    <xdr:sp macro="" textlink="">
      <xdr:nvSpPr>
        <xdr:cNvPr id="250" name="楕円 249">
          <a:extLst>
            <a:ext uri="{FF2B5EF4-FFF2-40B4-BE49-F238E27FC236}">
              <a16:creationId xmlns:a16="http://schemas.microsoft.com/office/drawing/2014/main" id="{9E4049DF-B58A-468F-A682-613EDA337AFA}"/>
            </a:ext>
          </a:extLst>
        </xdr:cNvPr>
        <xdr:cNvSpPr/>
      </xdr:nvSpPr>
      <xdr:spPr>
        <a:xfrm>
          <a:off x="7810500" y="107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41049</xdr:rowOff>
    </xdr:from>
    <xdr:to>
      <xdr:col>45</xdr:col>
      <xdr:colOff>177800</xdr:colOff>
      <xdr:row>63</xdr:row>
      <xdr:rowOff>41639</xdr:rowOff>
    </xdr:to>
    <xdr:cxnSp macro="">
      <xdr:nvCxnSpPr>
        <xdr:cNvPr id="251" name="直線コネクタ 250">
          <a:extLst>
            <a:ext uri="{FF2B5EF4-FFF2-40B4-BE49-F238E27FC236}">
              <a16:creationId xmlns:a16="http://schemas.microsoft.com/office/drawing/2014/main" id="{D396EED4-8CF4-4C36-82DE-ABBD39A87024}"/>
            </a:ext>
          </a:extLst>
        </xdr:cNvPr>
        <xdr:cNvCxnSpPr/>
      </xdr:nvCxnSpPr>
      <xdr:spPr>
        <a:xfrm flipV="1">
          <a:off x="7861300" y="10842399"/>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162913</xdr:rowOff>
    </xdr:from>
    <xdr:to>
      <xdr:col>36</xdr:col>
      <xdr:colOff>165100</xdr:colOff>
      <xdr:row>63</xdr:row>
      <xdr:rowOff>93063</xdr:rowOff>
    </xdr:to>
    <xdr:sp macro="" textlink="">
      <xdr:nvSpPr>
        <xdr:cNvPr id="252" name="楕円 251">
          <a:extLst>
            <a:ext uri="{FF2B5EF4-FFF2-40B4-BE49-F238E27FC236}">
              <a16:creationId xmlns:a16="http://schemas.microsoft.com/office/drawing/2014/main" id="{BB3B0B57-FDFF-4734-9A08-C17CC753D53E}"/>
            </a:ext>
          </a:extLst>
        </xdr:cNvPr>
        <xdr:cNvSpPr/>
      </xdr:nvSpPr>
      <xdr:spPr>
        <a:xfrm>
          <a:off x="6921500" y="1079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41639</xdr:rowOff>
    </xdr:from>
    <xdr:to>
      <xdr:col>41</xdr:col>
      <xdr:colOff>50800</xdr:colOff>
      <xdr:row>63</xdr:row>
      <xdr:rowOff>42263</xdr:rowOff>
    </xdr:to>
    <xdr:cxnSp macro="">
      <xdr:nvCxnSpPr>
        <xdr:cNvPr id="253" name="直線コネクタ 252">
          <a:extLst>
            <a:ext uri="{FF2B5EF4-FFF2-40B4-BE49-F238E27FC236}">
              <a16:creationId xmlns:a16="http://schemas.microsoft.com/office/drawing/2014/main" id="{7CC2AEA5-1A86-4EF1-8810-646351BAB68C}"/>
            </a:ext>
          </a:extLst>
        </xdr:cNvPr>
        <xdr:cNvCxnSpPr/>
      </xdr:nvCxnSpPr>
      <xdr:spPr>
        <a:xfrm flipV="1">
          <a:off x="6972300" y="10842989"/>
          <a:ext cx="8890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152599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79867612-FA23-4227-827F-CDB955110CF1}"/>
            </a:ext>
          </a:extLst>
        </xdr:cNvPr>
        <xdr:cNvSpPr txBox="1"/>
      </xdr:nvSpPr>
      <xdr:spPr>
        <a:xfrm>
          <a:off x="9327095" y="1026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17044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CC79867E-934B-4B87-B269-70F6BA39A8F9}"/>
            </a:ext>
          </a:extLst>
        </xdr:cNvPr>
        <xdr:cNvSpPr txBox="1"/>
      </xdr:nvSpPr>
      <xdr:spPr>
        <a:xfrm>
          <a:off x="8450795" y="1030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158337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65ABB943-2C57-4C9A-8A10-10FA606CC331}"/>
            </a:ext>
          </a:extLst>
        </xdr:cNvPr>
        <xdr:cNvSpPr txBox="1"/>
      </xdr:nvSpPr>
      <xdr:spPr>
        <a:xfrm>
          <a:off x="75617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146942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7966C7A0-D78D-4ECE-9987-2AE9BFC717FB}"/>
            </a:ext>
          </a:extLst>
        </xdr:cNvPr>
        <xdr:cNvSpPr txBox="1"/>
      </xdr:nvSpPr>
      <xdr:spPr>
        <a:xfrm>
          <a:off x="6672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82357</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4717543C-9D15-4CA7-9D2F-C0B6321AAF0B}"/>
            </a:ext>
          </a:extLst>
        </xdr:cNvPr>
        <xdr:cNvSpPr txBox="1"/>
      </xdr:nvSpPr>
      <xdr:spPr>
        <a:xfrm>
          <a:off x="9359411" y="1088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82976</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C1E44649-3661-4964-B50E-B326E5F24559}"/>
            </a:ext>
          </a:extLst>
        </xdr:cNvPr>
        <xdr:cNvSpPr txBox="1"/>
      </xdr:nvSpPr>
      <xdr:spPr>
        <a:xfrm>
          <a:off x="8483111" y="108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83566</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4C286063-B28D-4F47-8DFE-06FE13CA50F7}"/>
            </a:ext>
          </a:extLst>
        </xdr:cNvPr>
        <xdr:cNvSpPr txBox="1"/>
      </xdr:nvSpPr>
      <xdr:spPr>
        <a:xfrm>
          <a:off x="7594111" y="108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84190</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3CD9F08-A01D-4B32-9D26-22AD97BE913F}"/>
            </a:ext>
          </a:extLst>
        </xdr:cNvPr>
        <xdr:cNvSpPr txBox="1"/>
      </xdr:nvSpPr>
      <xdr:spPr>
        <a:xfrm>
          <a:off x="6705111" y="1088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EA6628B-A01F-4D4B-BEFF-20869D3709E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464E910D-E9A6-4E05-A430-D08E3536C2C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0BFCB4F-2578-4082-9F2E-01DA17700A1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57D2776-4D10-4D15-93FA-F04CEACA79B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98BF717-C09E-4F5F-81A8-ECE04E6496F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C89DEBF-B5AC-49F1-97C0-6F583842778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78441A7-73BC-47D8-AC02-0195C0CAB72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456A143-458C-4ACD-834B-8177A165143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2EAE475-C3A2-4DDE-8D8C-29956AFF91F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9BC837E-BCE4-4A90-9B38-6191D186818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E5098A7-B1BF-4EE5-8E92-F6F615F9BBA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53E8E6B2-D9EC-4F3F-A21B-0DA6F227716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A5503210-061E-4B8D-A98F-C0B5D6292E5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5FB9F86C-F06E-40C5-8362-DA2B556059A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EE64AE44-07E8-4C32-978E-B5208CA6A95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31DD498E-9DBA-4A54-8C4A-083A2130AE8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473E7DF9-83BC-440D-942A-5D26DAF4459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9ED6A667-D419-4876-9C54-50DAA6347AD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B0556E13-1021-49A4-9FD4-14A7B881A7C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640FA563-A576-44E0-8D69-4BA45199C61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F808768C-3240-4057-8F5B-65A9C2B7302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82F4C9B1-BD4A-4CE5-A75E-DFD4DC9CB03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ABC8F03B-FFE0-46C8-ADC1-1514AEDCAF7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AD1BEA89-975F-4782-9262-90D4BBCC9E2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C3E038DE-05CB-49EB-8244-0E4FCDAD7C5B}"/>
            </a:ext>
          </a:extLst>
        </xdr:cNvPr>
        <xdr:cNvCxnSpPr/>
      </xdr:nvCxnSpPr>
      <xdr:spPr>
        <a:xfrm flipV="1">
          <a:off x="4634865" y="1358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6B2F0A9D-6C26-4D40-92E4-59A12D038FB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DEC5C2BD-C2A8-4FF8-AA6D-34398CC9BD8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53A0F172-2F89-4871-805E-6530394766CA}"/>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a:extLst>
            <a:ext uri="{FF2B5EF4-FFF2-40B4-BE49-F238E27FC236}">
              <a16:creationId xmlns:a16="http://schemas.microsoft.com/office/drawing/2014/main" id="{0EF4BFC2-34EA-4F4C-B7D3-DEF89324CBFD}"/>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169563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A9000312-2889-4F05-A8A4-8C1D0979128E}"/>
            </a:ext>
          </a:extLst>
        </xdr:cNvPr>
        <xdr:cNvSpPr txBox="1"/>
      </xdr:nvSpPr>
      <xdr:spPr>
        <a:xfrm>
          <a:off x="4673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a:extLst>
            <a:ext uri="{FF2B5EF4-FFF2-40B4-BE49-F238E27FC236}">
              <a16:creationId xmlns:a16="http://schemas.microsoft.com/office/drawing/2014/main" id="{1DB8A43A-45E9-45BC-A9F6-35A1F022049C}"/>
            </a:ext>
          </a:extLst>
        </xdr:cNvPr>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a:extLst>
            <a:ext uri="{FF2B5EF4-FFF2-40B4-BE49-F238E27FC236}">
              <a16:creationId xmlns:a16="http://schemas.microsoft.com/office/drawing/2014/main" id="{ADC6B57D-4B61-404F-834D-C6587EC77F0A}"/>
            </a:ext>
          </a:extLst>
        </xdr:cNvPr>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a:extLst>
            <a:ext uri="{FF2B5EF4-FFF2-40B4-BE49-F238E27FC236}">
              <a16:creationId xmlns:a16="http://schemas.microsoft.com/office/drawing/2014/main" id="{41D04FEB-0D87-44CC-B640-0CA00732DEE2}"/>
            </a:ext>
          </a:extLst>
        </xdr:cNvPr>
        <xdr:cNvSpPr/>
      </xdr:nvSpPr>
      <xdr:spPr>
        <a:xfrm>
          <a:off x="28575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a:extLst>
            <a:ext uri="{FF2B5EF4-FFF2-40B4-BE49-F238E27FC236}">
              <a16:creationId xmlns:a16="http://schemas.microsoft.com/office/drawing/2014/main" id="{1657ABC8-E67E-477F-BD13-103C04C8E72C}"/>
            </a:ext>
          </a:extLst>
        </xdr:cNvPr>
        <xdr:cNvSpPr/>
      </xdr:nvSpPr>
      <xdr:spPr>
        <a:xfrm>
          <a:off x="1968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a:extLst>
            <a:ext uri="{FF2B5EF4-FFF2-40B4-BE49-F238E27FC236}">
              <a16:creationId xmlns:a16="http://schemas.microsoft.com/office/drawing/2014/main" id="{607BCBC3-906F-4285-AA80-40474A0083B6}"/>
            </a:ext>
          </a:extLst>
        </xdr:cNvPr>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A75E5AD-3174-44E7-9296-28BBC3F67BB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142EDB3-66D3-4068-8E8A-74965C24754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8C5CCD1-780C-4837-9C94-65507168AD8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F8AF43E-6F7A-4D27-AE22-CFBA73D9B0B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FEEE4AF-E432-48C8-8B75-E171AF5C792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xdr:rowOff>
    </xdr:from>
    <xdr:to>
      <xdr:col>24</xdr:col>
      <xdr:colOff>114300</xdr:colOff>
      <xdr:row>83</xdr:row>
      <xdr:rowOff>106045</xdr:rowOff>
    </xdr:to>
    <xdr:sp macro="" textlink="">
      <xdr:nvSpPr>
        <xdr:cNvPr id="302" name="楕円 301">
          <a:extLst>
            <a:ext uri="{FF2B5EF4-FFF2-40B4-BE49-F238E27FC236}">
              <a16:creationId xmlns:a16="http://schemas.microsoft.com/office/drawing/2014/main" id="{8DAA66F8-75D4-43AC-95B9-2430A79FBC2C}"/>
            </a:ext>
          </a:extLst>
        </xdr:cNvPr>
        <xdr:cNvSpPr/>
      </xdr:nvSpPr>
      <xdr:spPr>
        <a:xfrm>
          <a:off x="4584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27322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91C5E79C-FB7D-4B5C-98DF-92DDBDAA53DA}"/>
            </a:ext>
          </a:extLst>
        </xdr:cNvPr>
        <xdr:cNvSpPr txBox="1"/>
      </xdr:nvSpPr>
      <xdr:spPr>
        <a:xfrm>
          <a:off x="4673600" y="1408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118745</xdr:rowOff>
    </xdr:from>
    <xdr:to>
      <xdr:col>20</xdr:col>
      <xdr:colOff>38100</xdr:colOff>
      <xdr:row>83</xdr:row>
      <xdr:rowOff>48895</xdr:rowOff>
    </xdr:to>
    <xdr:sp macro="" textlink="">
      <xdr:nvSpPr>
        <xdr:cNvPr id="304" name="楕円 303">
          <a:extLst>
            <a:ext uri="{FF2B5EF4-FFF2-40B4-BE49-F238E27FC236}">
              <a16:creationId xmlns:a16="http://schemas.microsoft.com/office/drawing/2014/main" id="{E0EE3C9D-C42E-4694-BC3D-2D35D81A4A0A}"/>
            </a:ext>
          </a:extLst>
        </xdr:cNvPr>
        <xdr:cNvSpPr/>
      </xdr:nvSpPr>
      <xdr:spPr>
        <a:xfrm>
          <a:off x="3746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169545</xdr:rowOff>
    </xdr:from>
    <xdr:to>
      <xdr:col>24</xdr:col>
      <xdr:colOff>63500</xdr:colOff>
      <xdr:row>83</xdr:row>
      <xdr:rowOff>55245</xdr:rowOff>
    </xdr:to>
    <xdr:cxnSp macro="">
      <xdr:nvCxnSpPr>
        <xdr:cNvPr id="305" name="直線コネクタ 304">
          <a:extLst>
            <a:ext uri="{FF2B5EF4-FFF2-40B4-BE49-F238E27FC236}">
              <a16:creationId xmlns:a16="http://schemas.microsoft.com/office/drawing/2014/main" id="{425E6E02-ECBC-47C5-AC9C-400EDD2297CB}"/>
            </a:ext>
          </a:extLst>
        </xdr:cNvPr>
        <xdr:cNvCxnSpPr/>
      </xdr:nvCxnSpPr>
      <xdr:spPr>
        <a:xfrm>
          <a:off x="3797300" y="142284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306" name="楕円 305">
          <a:extLst>
            <a:ext uri="{FF2B5EF4-FFF2-40B4-BE49-F238E27FC236}">
              <a16:creationId xmlns:a16="http://schemas.microsoft.com/office/drawing/2014/main" id="{40E1B3D4-991F-4AC0-8AF5-F8D51BF630ED}"/>
            </a:ext>
          </a:extLst>
        </xdr:cNvPr>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82</xdr:row>
      <xdr:rowOff>169545</xdr:rowOff>
    </xdr:to>
    <xdr:cxnSp macro="">
      <xdr:nvCxnSpPr>
        <xdr:cNvPr id="307" name="直線コネクタ 306">
          <a:extLst>
            <a:ext uri="{FF2B5EF4-FFF2-40B4-BE49-F238E27FC236}">
              <a16:creationId xmlns:a16="http://schemas.microsoft.com/office/drawing/2014/main" id="{A3DBCA7C-D1EE-444E-8862-F4D994C4B5F3}"/>
            </a:ext>
          </a:extLst>
        </xdr:cNvPr>
        <xdr:cNvCxnSpPr/>
      </xdr:nvCxnSpPr>
      <xdr:spPr>
        <a:xfrm>
          <a:off x="2908300" y="141998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61595</xdr:rowOff>
    </xdr:from>
    <xdr:to>
      <xdr:col>10</xdr:col>
      <xdr:colOff>165100</xdr:colOff>
      <xdr:row>82</xdr:row>
      <xdr:rowOff>163195</xdr:rowOff>
    </xdr:to>
    <xdr:sp macro="" textlink="">
      <xdr:nvSpPr>
        <xdr:cNvPr id="308" name="楕円 307">
          <a:extLst>
            <a:ext uri="{FF2B5EF4-FFF2-40B4-BE49-F238E27FC236}">
              <a16:creationId xmlns:a16="http://schemas.microsoft.com/office/drawing/2014/main" id="{6FD2ACA9-90E8-43CA-BE79-9BFDCE05428A}"/>
            </a:ext>
          </a:extLst>
        </xdr:cNvPr>
        <xdr:cNvSpPr/>
      </xdr:nvSpPr>
      <xdr:spPr>
        <a:xfrm>
          <a:off x="1968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112395</xdr:rowOff>
    </xdr:from>
    <xdr:to>
      <xdr:col>15</xdr:col>
      <xdr:colOff>50800</xdr:colOff>
      <xdr:row>82</xdr:row>
      <xdr:rowOff>140970</xdr:rowOff>
    </xdr:to>
    <xdr:cxnSp macro="">
      <xdr:nvCxnSpPr>
        <xdr:cNvPr id="309" name="直線コネクタ 308">
          <a:extLst>
            <a:ext uri="{FF2B5EF4-FFF2-40B4-BE49-F238E27FC236}">
              <a16:creationId xmlns:a16="http://schemas.microsoft.com/office/drawing/2014/main" id="{19863551-B3A6-49DD-91F4-30D35A5F0879}"/>
            </a:ext>
          </a:extLst>
        </xdr:cNvPr>
        <xdr:cNvCxnSpPr/>
      </xdr:nvCxnSpPr>
      <xdr:spPr>
        <a:xfrm>
          <a:off x="2019300" y="141712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xdr:rowOff>
    </xdr:from>
    <xdr:to>
      <xdr:col>6</xdr:col>
      <xdr:colOff>38100</xdr:colOff>
      <xdr:row>82</xdr:row>
      <xdr:rowOff>106045</xdr:rowOff>
    </xdr:to>
    <xdr:sp macro="" textlink="">
      <xdr:nvSpPr>
        <xdr:cNvPr id="310" name="楕円 309">
          <a:extLst>
            <a:ext uri="{FF2B5EF4-FFF2-40B4-BE49-F238E27FC236}">
              <a16:creationId xmlns:a16="http://schemas.microsoft.com/office/drawing/2014/main" id="{AA146E9E-7EC1-4E54-A1AC-BABFF2D11FC2}"/>
            </a:ext>
          </a:extLst>
        </xdr:cNvPr>
        <xdr:cNvSpPr/>
      </xdr:nvSpPr>
      <xdr:spPr>
        <a:xfrm>
          <a:off x="1079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55245</xdr:rowOff>
    </xdr:from>
    <xdr:to>
      <xdr:col>10</xdr:col>
      <xdr:colOff>114300</xdr:colOff>
      <xdr:row>82</xdr:row>
      <xdr:rowOff>112395</xdr:rowOff>
    </xdr:to>
    <xdr:cxnSp macro="">
      <xdr:nvCxnSpPr>
        <xdr:cNvPr id="311" name="直線コネクタ 310">
          <a:extLst>
            <a:ext uri="{FF2B5EF4-FFF2-40B4-BE49-F238E27FC236}">
              <a16:creationId xmlns:a16="http://schemas.microsoft.com/office/drawing/2014/main" id="{EDBFEF1F-CA15-4D68-9012-BB3341CAFB16}"/>
            </a:ext>
          </a:extLst>
        </xdr:cNvPr>
        <xdr:cNvCxnSpPr/>
      </xdr:nvCxnSpPr>
      <xdr:spPr>
        <a:xfrm>
          <a:off x="1130300" y="141141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97172</xdr:rowOff>
    </xdr:from>
    <xdr:ext cx="405111" cy="259045"/>
    <xdr:sp macro="" textlink="">
      <xdr:nvSpPr>
        <xdr:cNvPr id="312" name="n_1aveValue【公営住宅】&#10;有形固定資産減価償却率">
          <a:extLst>
            <a:ext uri="{FF2B5EF4-FFF2-40B4-BE49-F238E27FC236}">
              <a16:creationId xmlns:a16="http://schemas.microsoft.com/office/drawing/2014/main" id="{2D000FD0-1DEA-4AE5-B14C-9B72D8C6C3B5}"/>
            </a:ext>
          </a:extLst>
        </xdr:cNvPr>
        <xdr:cNvSpPr txBox="1"/>
      </xdr:nvSpPr>
      <xdr:spPr>
        <a:xfrm>
          <a:off x="3582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64788</xdr:rowOff>
    </xdr:from>
    <xdr:ext cx="405111" cy="259045"/>
    <xdr:sp macro="" textlink="">
      <xdr:nvSpPr>
        <xdr:cNvPr id="313" name="n_2aveValue【公営住宅】&#10;有形固定資産減価償却率">
          <a:extLst>
            <a:ext uri="{FF2B5EF4-FFF2-40B4-BE49-F238E27FC236}">
              <a16:creationId xmlns:a16="http://schemas.microsoft.com/office/drawing/2014/main" id="{238333A2-3CC9-4DE5-9696-0FF58DB8BCF1}"/>
            </a:ext>
          </a:extLst>
        </xdr:cNvPr>
        <xdr:cNvSpPr txBox="1"/>
      </xdr:nvSpPr>
      <xdr:spPr>
        <a:xfrm>
          <a:off x="2705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32402</xdr:rowOff>
    </xdr:from>
    <xdr:ext cx="405111" cy="259045"/>
    <xdr:sp macro="" textlink="">
      <xdr:nvSpPr>
        <xdr:cNvPr id="314" name="n_3aveValue【公営住宅】&#10;有形固定資産減価償却率">
          <a:extLst>
            <a:ext uri="{FF2B5EF4-FFF2-40B4-BE49-F238E27FC236}">
              <a16:creationId xmlns:a16="http://schemas.microsoft.com/office/drawing/2014/main" id="{2DAF1A7C-FB0A-43CB-8F6D-E7DFB02D41D3}"/>
            </a:ext>
          </a:extLst>
        </xdr:cNvPr>
        <xdr:cNvSpPr txBox="1"/>
      </xdr:nvSpPr>
      <xdr:spPr>
        <a:xfrm>
          <a:off x="1816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5" name="n_4aveValue【公営住宅】&#10;有形固定資産減価償却率">
          <a:extLst>
            <a:ext uri="{FF2B5EF4-FFF2-40B4-BE49-F238E27FC236}">
              <a16:creationId xmlns:a16="http://schemas.microsoft.com/office/drawing/2014/main" id="{1B24D97C-30CF-42A2-9D3D-6A7C06F42824}"/>
            </a:ext>
          </a:extLst>
        </xdr:cNvPr>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65422</xdr:rowOff>
    </xdr:from>
    <xdr:ext cx="405111" cy="259045"/>
    <xdr:sp macro="" textlink="">
      <xdr:nvSpPr>
        <xdr:cNvPr id="316" name="n_1mainValue【公営住宅】&#10;有形固定資産減価償却率">
          <a:extLst>
            <a:ext uri="{FF2B5EF4-FFF2-40B4-BE49-F238E27FC236}">
              <a16:creationId xmlns:a16="http://schemas.microsoft.com/office/drawing/2014/main" id="{E65BEF21-7578-4DF7-B79C-8344DA5A0F56}"/>
            </a:ext>
          </a:extLst>
        </xdr:cNvPr>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17" name="n_2mainValue【公営住宅】&#10;有形固定資産減価償却率">
          <a:extLst>
            <a:ext uri="{FF2B5EF4-FFF2-40B4-BE49-F238E27FC236}">
              <a16:creationId xmlns:a16="http://schemas.microsoft.com/office/drawing/2014/main" id="{32C6ADF1-AD23-441C-9D70-56DEA97BC7AE}"/>
            </a:ext>
          </a:extLst>
        </xdr:cNvPr>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8272</xdr:rowOff>
    </xdr:from>
    <xdr:ext cx="405111" cy="259045"/>
    <xdr:sp macro="" textlink="">
      <xdr:nvSpPr>
        <xdr:cNvPr id="318" name="n_3mainValue【公営住宅】&#10;有形固定資産減価償却率">
          <a:extLst>
            <a:ext uri="{FF2B5EF4-FFF2-40B4-BE49-F238E27FC236}">
              <a16:creationId xmlns:a16="http://schemas.microsoft.com/office/drawing/2014/main" id="{F6A93B46-46D6-4141-9331-6B3EC49DA5EA}"/>
            </a:ext>
          </a:extLst>
        </xdr:cNvPr>
        <xdr:cNvSpPr txBox="1"/>
      </xdr:nvSpPr>
      <xdr:spPr>
        <a:xfrm>
          <a:off x="1816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122572</xdr:rowOff>
    </xdr:from>
    <xdr:ext cx="405111" cy="259045"/>
    <xdr:sp macro="" textlink="">
      <xdr:nvSpPr>
        <xdr:cNvPr id="319" name="n_4mainValue【公営住宅】&#10;有形固定資産減価償却率">
          <a:extLst>
            <a:ext uri="{FF2B5EF4-FFF2-40B4-BE49-F238E27FC236}">
              <a16:creationId xmlns:a16="http://schemas.microsoft.com/office/drawing/2014/main" id="{50008B2E-CB58-4E57-97AB-3F4579A45BF3}"/>
            </a:ext>
          </a:extLst>
        </xdr:cNvPr>
        <xdr:cNvSpPr txBox="1"/>
      </xdr:nvSpPr>
      <xdr:spPr>
        <a:xfrm>
          <a:off x="927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FB0E4BBC-B74D-463B-8AFC-9C80E7CE2F9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9DD82E63-6F7E-4A55-85F4-86FD2E64296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3A198247-FFAF-4F45-AE31-C69F6E5BDA6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486D5631-6FF9-423E-86D4-EFC4A7B072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B51F3618-2E04-4821-B301-F2AD035F8F7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6FECF976-547B-40EC-86A6-C0B4810046B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F0FCF42-52BF-400C-BF10-846EB90FBF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77BE8582-B0C2-48A9-A39C-6E1BD8E612F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703DAE4-BC58-469B-A5D6-292170F2017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9911AF44-6B54-42EA-AA0C-3F43A78C79B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16885D62-D6B6-4B05-9BD1-CBEA0ABC762E}"/>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D2371C74-B043-4F7A-82A6-4CAED589A85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3F4AB7B2-EB08-4FB1-B0E8-8D9DD83C56A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B227A732-356C-4379-9D35-2D60B2D12EB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F9C374E4-FD11-4FEC-8D30-031423AC4F7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C923B602-8533-4E56-89F7-7CEDB9D432E5}"/>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C95813BA-C5A8-424C-BD70-746238490DE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4C76EB7B-DF45-464E-BA8E-17DC41AB9CA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C4B4F04D-6BC7-41C7-9085-B0DE024C1A2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3349DD93-7EAF-47C2-827B-BC6B58E96E59}"/>
            </a:ext>
          </a:extLst>
        </xdr:cNvPr>
        <xdr:cNvCxnSpPr/>
      </xdr:nvCxnSpPr>
      <xdr:spPr>
        <a:xfrm flipV="1">
          <a:off x="10476865" y="13493496"/>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C5956F4B-A59B-43DF-AFB2-27D93DB2E3F7}"/>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EC174125-45BC-4D10-BFA8-936C51FF5A4D}"/>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a:extLst>
            <a:ext uri="{FF2B5EF4-FFF2-40B4-BE49-F238E27FC236}">
              <a16:creationId xmlns:a16="http://schemas.microsoft.com/office/drawing/2014/main" id="{01E82EE1-D882-436F-BF68-F94297BA34D9}"/>
            </a:ext>
          </a:extLst>
        </xdr:cNvPr>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a:extLst>
            <a:ext uri="{FF2B5EF4-FFF2-40B4-BE49-F238E27FC236}">
              <a16:creationId xmlns:a16="http://schemas.microsoft.com/office/drawing/2014/main" id="{AD198EFB-5781-45CB-9BC8-B8B26DBCE282}"/>
            </a:ext>
          </a:extLst>
        </xdr:cNvPr>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117619</xdr:rowOff>
    </xdr:from>
    <xdr:ext cx="469744" cy="259045"/>
    <xdr:sp macro="" textlink="">
      <xdr:nvSpPr>
        <xdr:cNvPr id="344" name="【公営住宅】&#10;一人当たり面積平均値テキスト">
          <a:extLst>
            <a:ext uri="{FF2B5EF4-FFF2-40B4-BE49-F238E27FC236}">
              <a16:creationId xmlns:a16="http://schemas.microsoft.com/office/drawing/2014/main" id="{B19C44FF-2800-4DB1-BE21-53389054EC9A}"/>
            </a:ext>
          </a:extLst>
        </xdr:cNvPr>
        <xdr:cNvSpPr txBox="1"/>
      </xdr:nvSpPr>
      <xdr:spPr>
        <a:xfrm>
          <a:off x="10515600" y="1417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a:extLst>
            <a:ext uri="{FF2B5EF4-FFF2-40B4-BE49-F238E27FC236}">
              <a16:creationId xmlns:a16="http://schemas.microsoft.com/office/drawing/2014/main" id="{3A263F65-6353-4AB9-93B6-847BB60E1687}"/>
            </a:ext>
          </a:extLst>
        </xdr:cNvPr>
        <xdr:cNvSpPr/>
      </xdr:nvSpPr>
      <xdr:spPr>
        <a:xfrm>
          <a:off x="10426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a:extLst>
            <a:ext uri="{FF2B5EF4-FFF2-40B4-BE49-F238E27FC236}">
              <a16:creationId xmlns:a16="http://schemas.microsoft.com/office/drawing/2014/main" id="{D711128E-4972-4EA6-AD48-164FC9EE056A}"/>
            </a:ext>
          </a:extLst>
        </xdr:cNvPr>
        <xdr:cNvSpPr/>
      </xdr:nvSpPr>
      <xdr:spPr>
        <a:xfrm>
          <a:off x="9588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a:extLst>
            <a:ext uri="{FF2B5EF4-FFF2-40B4-BE49-F238E27FC236}">
              <a16:creationId xmlns:a16="http://schemas.microsoft.com/office/drawing/2014/main" id="{0489A8D9-2422-45DA-9728-8D3785F6C326}"/>
            </a:ext>
          </a:extLst>
        </xdr:cNvPr>
        <xdr:cNvSpPr/>
      </xdr:nvSpPr>
      <xdr:spPr>
        <a:xfrm>
          <a:off x="8699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a:extLst>
            <a:ext uri="{FF2B5EF4-FFF2-40B4-BE49-F238E27FC236}">
              <a16:creationId xmlns:a16="http://schemas.microsoft.com/office/drawing/2014/main" id="{7909A05C-8533-459F-AF35-2D64FB3F7F1B}"/>
            </a:ext>
          </a:extLst>
        </xdr:cNvPr>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a:extLst>
            <a:ext uri="{FF2B5EF4-FFF2-40B4-BE49-F238E27FC236}">
              <a16:creationId xmlns:a16="http://schemas.microsoft.com/office/drawing/2014/main" id="{E927FEBC-158E-4B6B-964B-D00767338E3C}"/>
            </a:ext>
          </a:extLst>
        </xdr:cNvPr>
        <xdr:cNvSpPr/>
      </xdr:nvSpPr>
      <xdr:spPr>
        <a:xfrm>
          <a:off x="6921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4C97D017-BF7D-4EB9-9315-4AE44B4B791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D9CA722-3082-44A0-93A0-5263DD3E62A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42A1954-5094-4515-94A3-0196CEAC607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50F1DF7-4F66-45AE-A01E-EE515C86433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DACCBEC-8E18-4168-BD0A-C155249387E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99885</xdr:rowOff>
    </xdr:from>
    <xdr:to>
      <xdr:col>55</xdr:col>
      <xdr:colOff>50800</xdr:colOff>
      <xdr:row>85</xdr:row>
      <xdr:rowOff>30035</xdr:rowOff>
    </xdr:to>
    <xdr:sp macro="" textlink="">
      <xdr:nvSpPr>
        <xdr:cNvPr id="355" name="楕円 354">
          <a:extLst>
            <a:ext uri="{FF2B5EF4-FFF2-40B4-BE49-F238E27FC236}">
              <a16:creationId xmlns:a16="http://schemas.microsoft.com/office/drawing/2014/main" id="{D1BB6AA7-A49A-4556-849C-AAE975520AAD}"/>
            </a:ext>
          </a:extLst>
        </xdr:cNvPr>
        <xdr:cNvSpPr/>
      </xdr:nvSpPr>
      <xdr:spPr>
        <a:xfrm>
          <a:off x="10426700" y="145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14812</xdr:rowOff>
    </xdr:from>
    <xdr:ext cx="469744" cy="259045"/>
    <xdr:sp macro="" textlink="">
      <xdr:nvSpPr>
        <xdr:cNvPr id="356" name="【公営住宅】&#10;一人当たり面積該当値テキスト">
          <a:extLst>
            <a:ext uri="{FF2B5EF4-FFF2-40B4-BE49-F238E27FC236}">
              <a16:creationId xmlns:a16="http://schemas.microsoft.com/office/drawing/2014/main" id="{A285F778-4B2F-4576-AC41-4B20C38B6D4C}"/>
            </a:ext>
          </a:extLst>
        </xdr:cNvPr>
        <xdr:cNvSpPr txBox="1"/>
      </xdr:nvSpPr>
      <xdr:spPr>
        <a:xfrm>
          <a:off x="10515600" y="1441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100457</xdr:rowOff>
    </xdr:from>
    <xdr:to>
      <xdr:col>50</xdr:col>
      <xdr:colOff>165100</xdr:colOff>
      <xdr:row>85</xdr:row>
      <xdr:rowOff>30607</xdr:rowOff>
    </xdr:to>
    <xdr:sp macro="" textlink="">
      <xdr:nvSpPr>
        <xdr:cNvPr id="357" name="楕円 356">
          <a:extLst>
            <a:ext uri="{FF2B5EF4-FFF2-40B4-BE49-F238E27FC236}">
              <a16:creationId xmlns:a16="http://schemas.microsoft.com/office/drawing/2014/main" id="{CE58E6D4-7A91-4D60-8FCC-44E4143B5694}"/>
            </a:ext>
          </a:extLst>
        </xdr:cNvPr>
        <xdr:cNvSpPr/>
      </xdr:nvSpPr>
      <xdr:spPr>
        <a:xfrm>
          <a:off x="9588500" y="145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150685</xdr:rowOff>
    </xdr:from>
    <xdr:to>
      <xdr:col>55</xdr:col>
      <xdr:colOff>0</xdr:colOff>
      <xdr:row>84</xdr:row>
      <xdr:rowOff>151257</xdr:rowOff>
    </xdr:to>
    <xdr:cxnSp macro="">
      <xdr:nvCxnSpPr>
        <xdr:cNvPr id="358" name="直線コネクタ 357">
          <a:extLst>
            <a:ext uri="{FF2B5EF4-FFF2-40B4-BE49-F238E27FC236}">
              <a16:creationId xmlns:a16="http://schemas.microsoft.com/office/drawing/2014/main" id="{E83D9B04-7507-4ED8-839F-92D7CA4844B6}"/>
            </a:ext>
          </a:extLst>
        </xdr:cNvPr>
        <xdr:cNvCxnSpPr/>
      </xdr:nvCxnSpPr>
      <xdr:spPr>
        <a:xfrm flipV="1">
          <a:off x="9639300" y="14552485"/>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101028</xdr:rowOff>
    </xdr:from>
    <xdr:to>
      <xdr:col>46</xdr:col>
      <xdr:colOff>38100</xdr:colOff>
      <xdr:row>85</xdr:row>
      <xdr:rowOff>31178</xdr:rowOff>
    </xdr:to>
    <xdr:sp macro="" textlink="">
      <xdr:nvSpPr>
        <xdr:cNvPr id="359" name="楕円 358">
          <a:extLst>
            <a:ext uri="{FF2B5EF4-FFF2-40B4-BE49-F238E27FC236}">
              <a16:creationId xmlns:a16="http://schemas.microsoft.com/office/drawing/2014/main" id="{DC590DBC-42F5-437F-BB5A-618F33C30FC5}"/>
            </a:ext>
          </a:extLst>
        </xdr:cNvPr>
        <xdr:cNvSpPr/>
      </xdr:nvSpPr>
      <xdr:spPr>
        <a:xfrm>
          <a:off x="8699500" y="145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151257</xdr:rowOff>
    </xdr:from>
    <xdr:to>
      <xdr:col>50</xdr:col>
      <xdr:colOff>114300</xdr:colOff>
      <xdr:row>84</xdr:row>
      <xdr:rowOff>151828</xdr:rowOff>
    </xdr:to>
    <xdr:cxnSp macro="">
      <xdr:nvCxnSpPr>
        <xdr:cNvPr id="360" name="直線コネクタ 359">
          <a:extLst>
            <a:ext uri="{FF2B5EF4-FFF2-40B4-BE49-F238E27FC236}">
              <a16:creationId xmlns:a16="http://schemas.microsoft.com/office/drawing/2014/main" id="{4DAC1B57-3FC6-4EFF-8E05-6A55EF64D8F1}"/>
            </a:ext>
          </a:extLst>
        </xdr:cNvPr>
        <xdr:cNvCxnSpPr/>
      </xdr:nvCxnSpPr>
      <xdr:spPr>
        <a:xfrm flipV="1">
          <a:off x="8750300" y="1455305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61" name="楕円 360">
          <a:extLst>
            <a:ext uri="{FF2B5EF4-FFF2-40B4-BE49-F238E27FC236}">
              <a16:creationId xmlns:a16="http://schemas.microsoft.com/office/drawing/2014/main" id="{4D777811-4A3D-4DE4-AC0D-A5FB9259A8C6}"/>
            </a:ext>
          </a:extLst>
        </xdr:cNvPr>
        <xdr:cNvSpPr/>
      </xdr:nvSpPr>
      <xdr:spPr>
        <a:xfrm>
          <a:off x="781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151828</xdr:rowOff>
    </xdr:from>
    <xdr:to>
      <xdr:col>45</xdr:col>
      <xdr:colOff>177800</xdr:colOff>
      <xdr:row>84</xdr:row>
      <xdr:rowOff>152400</xdr:rowOff>
    </xdr:to>
    <xdr:cxnSp macro="">
      <xdr:nvCxnSpPr>
        <xdr:cNvPr id="362" name="直線コネクタ 361">
          <a:extLst>
            <a:ext uri="{FF2B5EF4-FFF2-40B4-BE49-F238E27FC236}">
              <a16:creationId xmlns:a16="http://schemas.microsoft.com/office/drawing/2014/main" id="{ABEF2149-DC89-4842-A329-EA913FDA9D94}"/>
            </a:ext>
          </a:extLst>
        </xdr:cNvPr>
        <xdr:cNvCxnSpPr/>
      </xdr:nvCxnSpPr>
      <xdr:spPr>
        <a:xfrm flipV="1">
          <a:off x="7861300" y="1455362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102172</xdr:rowOff>
    </xdr:from>
    <xdr:to>
      <xdr:col>36</xdr:col>
      <xdr:colOff>165100</xdr:colOff>
      <xdr:row>85</xdr:row>
      <xdr:rowOff>32322</xdr:rowOff>
    </xdr:to>
    <xdr:sp macro="" textlink="">
      <xdr:nvSpPr>
        <xdr:cNvPr id="363" name="楕円 362">
          <a:extLst>
            <a:ext uri="{FF2B5EF4-FFF2-40B4-BE49-F238E27FC236}">
              <a16:creationId xmlns:a16="http://schemas.microsoft.com/office/drawing/2014/main" id="{E25D7922-2DFE-475C-A38A-D324854A9DD5}"/>
            </a:ext>
          </a:extLst>
        </xdr:cNvPr>
        <xdr:cNvSpPr/>
      </xdr:nvSpPr>
      <xdr:spPr>
        <a:xfrm>
          <a:off x="6921500" y="145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152400</xdr:rowOff>
    </xdr:from>
    <xdr:to>
      <xdr:col>41</xdr:col>
      <xdr:colOff>50800</xdr:colOff>
      <xdr:row>84</xdr:row>
      <xdr:rowOff>152972</xdr:rowOff>
    </xdr:to>
    <xdr:cxnSp macro="">
      <xdr:nvCxnSpPr>
        <xdr:cNvPr id="364" name="直線コネクタ 363">
          <a:extLst>
            <a:ext uri="{FF2B5EF4-FFF2-40B4-BE49-F238E27FC236}">
              <a16:creationId xmlns:a16="http://schemas.microsoft.com/office/drawing/2014/main" id="{8038B8A1-3716-48B8-BA3B-65C31AEA2BF7}"/>
            </a:ext>
          </a:extLst>
        </xdr:cNvPr>
        <xdr:cNvCxnSpPr/>
      </xdr:nvCxnSpPr>
      <xdr:spPr>
        <a:xfrm flipV="1">
          <a:off x="6972300" y="1455420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46562</xdr:rowOff>
    </xdr:from>
    <xdr:ext cx="469744" cy="259045"/>
    <xdr:sp macro="" textlink="">
      <xdr:nvSpPr>
        <xdr:cNvPr id="365" name="n_1aveValue【公営住宅】&#10;一人当たり面積">
          <a:extLst>
            <a:ext uri="{FF2B5EF4-FFF2-40B4-BE49-F238E27FC236}">
              <a16:creationId xmlns:a16="http://schemas.microsoft.com/office/drawing/2014/main" id="{D26C6D09-03C9-4B95-A591-0A640770C91D}"/>
            </a:ext>
          </a:extLst>
        </xdr:cNvPr>
        <xdr:cNvSpPr txBox="1"/>
      </xdr:nvSpPr>
      <xdr:spPr>
        <a:xfrm>
          <a:off x="9391727" y="1410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61992</xdr:rowOff>
    </xdr:from>
    <xdr:ext cx="469744" cy="259045"/>
    <xdr:sp macro="" textlink="">
      <xdr:nvSpPr>
        <xdr:cNvPr id="366" name="n_2aveValue【公営住宅】&#10;一人当たり面積">
          <a:extLst>
            <a:ext uri="{FF2B5EF4-FFF2-40B4-BE49-F238E27FC236}">
              <a16:creationId xmlns:a16="http://schemas.microsoft.com/office/drawing/2014/main" id="{4FF01579-8E7D-4E0D-B1B1-03C8B416CD00}"/>
            </a:ext>
          </a:extLst>
        </xdr:cNvPr>
        <xdr:cNvSpPr txBox="1"/>
      </xdr:nvSpPr>
      <xdr:spPr>
        <a:xfrm>
          <a:off x="8515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67" name="n_3aveValue【公営住宅】&#10;一人当たり面積">
          <a:extLst>
            <a:ext uri="{FF2B5EF4-FFF2-40B4-BE49-F238E27FC236}">
              <a16:creationId xmlns:a16="http://schemas.microsoft.com/office/drawing/2014/main" id="{BAB19CFE-FC46-45E5-8EE6-489E16DEAA88}"/>
            </a:ext>
          </a:extLst>
        </xdr:cNvPr>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29990</xdr:rowOff>
    </xdr:from>
    <xdr:ext cx="469744" cy="259045"/>
    <xdr:sp macro="" textlink="">
      <xdr:nvSpPr>
        <xdr:cNvPr id="368" name="n_4aveValue【公営住宅】&#10;一人当たり面積">
          <a:extLst>
            <a:ext uri="{FF2B5EF4-FFF2-40B4-BE49-F238E27FC236}">
              <a16:creationId xmlns:a16="http://schemas.microsoft.com/office/drawing/2014/main" id="{6421FAF5-04EA-4DDB-A7EA-C718145F657D}"/>
            </a:ext>
          </a:extLst>
        </xdr:cNvPr>
        <xdr:cNvSpPr txBox="1"/>
      </xdr:nvSpPr>
      <xdr:spPr>
        <a:xfrm>
          <a:off x="6737427" y="1408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21734</xdr:rowOff>
    </xdr:from>
    <xdr:ext cx="469744" cy="259045"/>
    <xdr:sp macro="" textlink="">
      <xdr:nvSpPr>
        <xdr:cNvPr id="369" name="n_1mainValue【公営住宅】&#10;一人当たり面積">
          <a:extLst>
            <a:ext uri="{FF2B5EF4-FFF2-40B4-BE49-F238E27FC236}">
              <a16:creationId xmlns:a16="http://schemas.microsoft.com/office/drawing/2014/main" id="{93038670-4855-4E58-BEB7-C53FE4067C41}"/>
            </a:ext>
          </a:extLst>
        </xdr:cNvPr>
        <xdr:cNvSpPr txBox="1"/>
      </xdr:nvSpPr>
      <xdr:spPr>
        <a:xfrm>
          <a:off x="9391727" y="145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22305</xdr:rowOff>
    </xdr:from>
    <xdr:ext cx="469744" cy="259045"/>
    <xdr:sp macro="" textlink="">
      <xdr:nvSpPr>
        <xdr:cNvPr id="370" name="n_2mainValue【公営住宅】&#10;一人当たり面積">
          <a:extLst>
            <a:ext uri="{FF2B5EF4-FFF2-40B4-BE49-F238E27FC236}">
              <a16:creationId xmlns:a16="http://schemas.microsoft.com/office/drawing/2014/main" id="{DD39AC62-97DE-445F-9593-869825B3D82D}"/>
            </a:ext>
          </a:extLst>
        </xdr:cNvPr>
        <xdr:cNvSpPr txBox="1"/>
      </xdr:nvSpPr>
      <xdr:spPr>
        <a:xfrm>
          <a:off x="8515427" y="145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71" name="n_3mainValue【公営住宅】&#10;一人当たり面積">
          <a:extLst>
            <a:ext uri="{FF2B5EF4-FFF2-40B4-BE49-F238E27FC236}">
              <a16:creationId xmlns:a16="http://schemas.microsoft.com/office/drawing/2014/main" id="{3BDFE8C7-2891-4483-BD52-4470408E2D94}"/>
            </a:ext>
          </a:extLst>
        </xdr:cNvPr>
        <xdr:cNvSpPr txBox="1"/>
      </xdr:nvSpPr>
      <xdr:spPr>
        <a:xfrm>
          <a:off x="7626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23449</xdr:rowOff>
    </xdr:from>
    <xdr:ext cx="469744" cy="259045"/>
    <xdr:sp macro="" textlink="">
      <xdr:nvSpPr>
        <xdr:cNvPr id="372" name="n_4mainValue【公営住宅】&#10;一人当たり面積">
          <a:extLst>
            <a:ext uri="{FF2B5EF4-FFF2-40B4-BE49-F238E27FC236}">
              <a16:creationId xmlns:a16="http://schemas.microsoft.com/office/drawing/2014/main" id="{5EAB5E4D-4AC6-4778-A582-141C521CFD0E}"/>
            </a:ext>
          </a:extLst>
        </xdr:cNvPr>
        <xdr:cNvSpPr txBox="1"/>
      </xdr:nvSpPr>
      <xdr:spPr>
        <a:xfrm>
          <a:off x="6737427" y="1459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CE09EBA6-C49F-41F6-8245-6DB5E76C530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598D4EA1-519B-4417-B85B-0E4F086B4DF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D712A489-6256-44D8-B99A-001A36DE55D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8203E483-ED0B-4BF5-9CBF-9C7E8C31814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8786E0FC-F161-4C26-A25D-75FD6EBE6B1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BA9AA983-5AD1-44B7-A4DD-59AE41DC375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8127CA10-C246-4A99-8B64-BAE0EE201D2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7A3DB586-60A9-4636-927B-2D230FFD3D5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D19ACDC2-E730-411F-B5D2-2E6F7B9D4C0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5BB8801E-AC52-48A6-8C67-D634FD40093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1598D0E-1A62-4913-B19D-8506EB8D1DF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D12707A5-DC86-43E6-9649-A38001E7359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D7AF4291-2A75-4E2B-8D34-6EC54F2ABD1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BB3D5AE8-16C0-4D00-B81F-ED0BCBE24B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2B553DF9-BF6C-41CD-8FEB-B5C24B58524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62F2FA5C-045A-4844-8F64-49E27CE10D3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2A3CF692-924D-4A8B-AFA6-CCE40B3DEE1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30BA1E65-7196-411A-BDC7-0662AA2D072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F8787AF0-FD9E-4362-AFCC-8B8917BE1B6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C3885874-9BFA-4A7A-9CEC-748EB61427E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467D7B0C-0562-40B3-BC1A-2AACD1481CE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CD5226D-5575-4415-A728-36B7967233D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278C2670-630E-4C7B-9B8D-1DD32EE76F5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FCE3C601-D8DC-48DD-A2BD-81DD42EE611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885CC1A3-BDAB-4A84-8EDA-F2BF946D28B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F483932B-8456-4A03-8165-B2DC942FC44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D4E07C9A-E397-464D-BF47-CCFC8AA857F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BF57BAD2-BE12-4201-8FFA-70B237F374C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A0E37346-F6D2-4DDB-BB0F-DADCADDFB85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A9885840-1EF1-4391-B9BA-93A0BB3D308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4020F316-C381-4858-9C22-13691FE39DD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60C4B4F3-761B-4F71-8FEE-246FAAAA004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C7EF8D33-F860-4074-996E-2BFB91DCB5F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6120767F-8416-4E8F-8161-911606836FD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F72B45E8-9A42-4855-926D-7AB8BE19265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819D14C7-1DA1-4594-9721-457918CB066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B0375CE8-BEF8-494B-9CF8-DFEA993C87D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FC32B856-3969-46BF-8177-3F7661CAD96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62177CEC-B36C-4C97-B526-5858DB76989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4CFE725D-D1C0-4D5A-BBB2-556FCB5EC22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51D49C8A-C549-4A40-9F1F-C4D7C25000A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414" name="直線コネクタ 413">
          <a:extLst>
            <a:ext uri="{FF2B5EF4-FFF2-40B4-BE49-F238E27FC236}">
              <a16:creationId xmlns:a16="http://schemas.microsoft.com/office/drawing/2014/main" id="{81767EB8-A7A9-412C-BB0B-5D883FB4B361}"/>
            </a:ext>
          </a:extLst>
        </xdr:cNvPr>
        <xdr:cNvCxnSpPr/>
      </xdr:nvCxnSpPr>
      <xdr:spPr>
        <a:xfrm flipV="1">
          <a:off x="16318864" y="5885906"/>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6898B35-ED68-4D47-89C2-1F7E1A3449D3}"/>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6" name="直線コネクタ 415">
          <a:extLst>
            <a:ext uri="{FF2B5EF4-FFF2-40B4-BE49-F238E27FC236}">
              <a16:creationId xmlns:a16="http://schemas.microsoft.com/office/drawing/2014/main" id="{10E3EC0E-6D49-417A-8E64-A9EF2F5877B5}"/>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B6D303F0-E7A6-4646-98AD-6CFFE4399BE8}"/>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18" name="直線コネクタ 417">
          <a:extLst>
            <a:ext uri="{FF2B5EF4-FFF2-40B4-BE49-F238E27FC236}">
              <a16:creationId xmlns:a16="http://schemas.microsoft.com/office/drawing/2014/main" id="{DE1A898D-8DC9-4686-A647-5B28CE816094}"/>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39750</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ED3457BB-B1CD-4A70-8829-9A415D0FC346}"/>
            </a:ext>
          </a:extLst>
        </xdr:cNvPr>
        <xdr:cNvSpPr txBox="1"/>
      </xdr:nvSpPr>
      <xdr:spPr>
        <a:xfrm>
          <a:off x="163576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20" name="フローチャート: 判断 419">
          <a:extLst>
            <a:ext uri="{FF2B5EF4-FFF2-40B4-BE49-F238E27FC236}">
              <a16:creationId xmlns:a16="http://schemas.microsoft.com/office/drawing/2014/main" id="{3EAE776F-5276-4CBB-9AF7-88E60D36FA91}"/>
            </a:ext>
          </a:extLst>
        </xdr:cNvPr>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21" name="フローチャート: 判断 420">
          <a:extLst>
            <a:ext uri="{FF2B5EF4-FFF2-40B4-BE49-F238E27FC236}">
              <a16:creationId xmlns:a16="http://schemas.microsoft.com/office/drawing/2014/main" id="{9B3A0DA0-7058-4EEC-A29F-CB8E89BE89C5}"/>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2" name="フローチャート: 判断 421">
          <a:extLst>
            <a:ext uri="{FF2B5EF4-FFF2-40B4-BE49-F238E27FC236}">
              <a16:creationId xmlns:a16="http://schemas.microsoft.com/office/drawing/2014/main" id="{A18C497E-581A-4A7F-BBE0-648027C4F806}"/>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23" name="フローチャート: 判断 422">
          <a:extLst>
            <a:ext uri="{FF2B5EF4-FFF2-40B4-BE49-F238E27FC236}">
              <a16:creationId xmlns:a16="http://schemas.microsoft.com/office/drawing/2014/main" id="{EA170CA8-A903-4CCD-8DFE-E61C330F7F25}"/>
            </a:ext>
          </a:extLst>
        </xdr:cNvPr>
        <xdr:cNvSpPr/>
      </xdr:nvSpPr>
      <xdr:spPr>
        <a:xfrm>
          <a:off x="13652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4" name="フローチャート: 判断 423">
          <a:extLst>
            <a:ext uri="{FF2B5EF4-FFF2-40B4-BE49-F238E27FC236}">
              <a16:creationId xmlns:a16="http://schemas.microsoft.com/office/drawing/2014/main" id="{9CB5F56C-157C-4EB9-AAB7-7F364843450B}"/>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444C3BF6-AA0C-4378-852B-F0C6CCE6195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98A780BE-8746-44E1-8FE3-C88E9260537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3C058DF-A8CC-4865-83DE-DCD1DA75C99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2AFD1D5-AB8F-4F6B-AEFE-A8B92536B25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BA203A4-76FB-4C50-8017-C01D517583E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5806</xdr:rowOff>
    </xdr:from>
    <xdr:to>
      <xdr:col>85</xdr:col>
      <xdr:colOff>177800</xdr:colOff>
      <xdr:row>34</xdr:row>
      <xdr:rowOff>107406</xdr:rowOff>
    </xdr:to>
    <xdr:sp macro="" textlink="">
      <xdr:nvSpPr>
        <xdr:cNvPr id="430" name="楕円 429">
          <a:extLst>
            <a:ext uri="{FF2B5EF4-FFF2-40B4-BE49-F238E27FC236}">
              <a16:creationId xmlns:a16="http://schemas.microsoft.com/office/drawing/2014/main" id="{A475782C-7C56-4890-8F4F-B8A9E08C77D0}"/>
            </a:ext>
          </a:extLst>
        </xdr:cNvPr>
        <xdr:cNvSpPr/>
      </xdr:nvSpPr>
      <xdr:spPr>
        <a:xfrm>
          <a:off x="162687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130283</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CF18DD17-4501-4EB4-852C-264DD697C009}"/>
            </a:ext>
          </a:extLst>
        </xdr:cNvPr>
        <xdr:cNvSpPr txBox="1"/>
      </xdr:nvSpPr>
      <xdr:spPr>
        <a:xfrm>
          <a:off x="16357600" y="578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102144</xdr:rowOff>
    </xdr:from>
    <xdr:to>
      <xdr:col>81</xdr:col>
      <xdr:colOff>101600</xdr:colOff>
      <xdr:row>34</xdr:row>
      <xdr:rowOff>32294</xdr:rowOff>
    </xdr:to>
    <xdr:sp macro="" textlink="">
      <xdr:nvSpPr>
        <xdr:cNvPr id="432" name="楕円 431">
          <a:extLst>
            <a:ext uri="{FF2B5EF4-FFF2-40B4-BE49-F238E27FC236}">
              <a16:creationId xmlns:a16="http://schemas.microsoft.com/office/drawing/2014/main" id="{35AD1C72-6193-42EA-8283-89859CF19A2F}"/>
            </a:ext>
          </a:extLst>
        </xdr:cNvPr>
        <xdr:cNvSpPr/>
      </xdr:nvSpPr>
      <xdr:spPr>
        <a:xfrm>
          <a:off x="154305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152944</xdr:rowOff>
    </xdr:from>
    <xdr:to>
      <xdr:col>85</xdr:col>
      <xdr:colOff>127000</xdr:colOff>
      <xdr:row>34</xdr:row>
      <xdr:rowOff>56606</xdr:rowOff>
    </xdr:to>
    <xdr:cxnSp macro="">
      <xdr:nvCxnSpPr>
        <xdr:cNvPr id="433" name="直線コネクタ 432">
          <a:extLst>
            <a:ext uri="{FF2B5EF4-FFF2-40B4-BE49-F238E27FC236}">
              <a16:creationId xmlns:a16="http://schemas.microsoft.com/office/drawing/2014/main" id="{9D67A32B-01E7-411A-BA1C-6D84AD93AA3C}"/>
            </a:ext>
          </a:extLst>
        </xdr:cNvPr>
        <xdr:cNvCxnSpPr/>
      </xdr:nvCxnSpPr>
      <xdr:spPr>
        <a:xfrm>
          <a:off x="15481300" y="581079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27033</xdr:rowOff>
    </xdr:from>
    <xdr:to>
      <xdr:col>76</xdr:col>
      <xdr:colOff>165100</xdr:colOff>
      <xdr:row>33</xdr:row>
      <xdr:rowOff>128633</xdr:rowOff>
    </xdr:to>
    <xdr:sp macro="" textlink="">
      <xdr:nvSpPr>
        <xdr:cNvPr id="434" name="楕円 433">
          <a:extLst>
            <a:ext uri="{FF2B5EF4-FFF2-40B4-BE49-F238E27FC236}">
              <a16:creationId xmlns:a16="http://schemas.microsoft.com/office/drawing/2014/main" id="{D1E7D359-F490-432C-A8C4-DE81EBB7631B}"/>
            </a:ext>
          </a:extLst>
        </xdr:cNvPr>
        <xdr:cNvSpPr/>
      </xdr:nvSpPr>
      <xdr:spPr>
        <a:xfrm>
          <a:off x="145415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77833</xdr:rowOff>
    </xdr:from>
    <xdr:to>
      <xdr:col>81</xdr:col>
      <xdr:colOff>50800</xdr:colOff>
      <xdr:row>33</xdr:row>
      <xdr:rowOff>152944</xdr:rowOff>
    </xdr:to>
    <xdr:cxnSp macro="">
      <xdr:nvCxnSpPr>
        <xdr:cNvPr id="435" name="直線コネクタ 434">
          <a:extLst>
            <a:ext uri="{FF2B5EF4-FFF2-40B4-BE49-F238E27FC236}">
              <a16:creationId xmlns:a16="http://schemas.microsoft.com/office/drawing/2014/main" id="{A4D03ADC-1606-4DCC-97F5-539E879A8973}"/>
            </a:ext>
          </a:extLst>
        </xdr:cNvPr>
        <xdr:cNvCxnSpPr/>
      </xdr:nvCxnSpPr>
      <xdr:spPr>
        <a:xfrm>
          <a:off x="14592300" y="573568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48260</xdr:rowOff>
    </xdr:from>
    <xdr:to>
      <xdr:col>72</xdr:col>
      <xdr:colOff>38100</xdr:colOff>
      <xdr:row>41</xdr:row>
      <xdr:rowOff>149860</xdr:rowOff>
    </xdr:to>
    <xdr:sp macro="" textlink="">
      <xdr:nvSpPr>
        <xdr:cNvPr id="436" name="楕円 435">
          <a:extLst>
            <a:ext uri="{FF2B5EF4-FFF2-40B4-BE49-F238E27FC236}">
              <a16:creationId xmlns:a16="http://schemas.microsoft.com/office/drawing/2014/main" id="{8CADEEEC-7B13-42B5-B5C2-2220CD63CFC6}"/>
            </a:ext>
          </a:extLst>
        </xdr:cNvPr>
        <xdr:cNvSpPr/>
      </xdr:nvSpPr>
      <xdr:spPr>
        <a:xfrm>
          <a:off x="13652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77833</xdr:rowOff>
    </xdr:from>
    <xdr:to>
      <xdr:col>76</xdr:col>
      <xdr:colOff>114300</xdr:colOff>
      <xdr:row>41</xdr:row>
      <xdr:rowOff>99060</xdr:rowOff>
    </xdr:to>
    <xdr:cxnSp macro="">
      <xdr:nvCxnSpPr>
        <xdr:cNvPr id="437" name="直線コネクタ 436">
          <a:extLst>
            <a:ext uri="{FF2B5EF4-FFF2-40B4-BE49-F238E27FC236}">
              <a16:creationId xmlns:a16="http://schemas.microsoft.com/office/drawing/2014/main" id="{16806D51-5302-4085-96E2-8967F85C444E}"/>
            </a:ext>
          </a:extLst>
        </xdr:cNvPr>
        <xdr:cNvCxnSpPr/>
      </xdr:nvCxnSpPr>
      <xdr:spPr>
        <a:xfrm flipV="1">
          <a:off x="13703300" y="5735683"/>
          <a:ext cx="889000" cy="139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147865</xdr:rowOff>
    </xdr:from>
    <xdr:to>
      <xdr:col>67</xdr:col>
      <xdr:colOff>101600</xdr:colOff>
      <xdr:row>39</xdr:row>
      <xdr:rowOff>78015</xdr:rowOff>
    </xdr:to>
    <xdr:sp macro="" textlink="">
      <xdr:nvSpPr>
        <xdr:cNvPr id="438" name="楕円 437">
          <a:extLst>
            <a:ext uri="{FF2B5EF4-FFF2-40B4-BE49-F238E27FC236}">
              <a16:creationId xmlns:a16="http://schemas.microsoft.com/office/drawing/2014/main" id="{F69DD101-9A1F-4A5D-A54B-6AA3B9C2414C}"/>
            </a:ext>
          </a:extLst>
        </xdr:cNvPr>
        <xdr:cNvSpPr/>
      </xdr:nvSpPr>
      <xdr:spPr>
        <a:xfrm>
          <a:off x="12763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27215</xdr:rowOff>
    </xdr:from>
    <xdr:to>
      <xdr:col>71</xdr:col>
      <xdr:colOff>177800</xdr:colOff>
      <xdr:row>41</xdr:row>
      <xdr:rowOff>99060</xdr:rowOff>
    </xdr:to>
    <xdr:cxnSp macro="">
      <xdr:nvCxnSpPr>
        <xdr:cNvPr id="439" name="直線コネクタ 438">
          <a:extLst>
            <a:ext uri="{FF2B5EF4-FFF2-40B4-BE49-F238E27FC236}">
              <a16:creationId xmlns:a16="http://schemas.microsoft.com/office/drawing/2014/main" id="{21F10B6F-C84D-4277-A10F-9F9569796B83}"/>
            </a:ext>
          </a:extLst>
        </xdr:cNvPr>
        <xdr:cNvCxnSpPr/>
      </xdr:nvCxnSpPr>
      <xdr:spPr>
        <a:xfrm>
          <a:off x="12814300" y="6713765"/>
          <a:ext cx="889000" cy="4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2D371CC1-6DFE-492A-8844-D50CA9E3C660}"/>
            </a:ext>
          </a:extLst>
        </xdr:cNvPr>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CAA5EA2A-0056-49A3-B297-829DEE6EB073}"/>
            </a:ext>
          </a:extLst>
        </xdr:cNvPr>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117401</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EBD5817A-B890-4C73-9353-45A2417C93F3}"/>
            </a:ext>
          </a:extLst>
        </xdr:cNvPr>
        <xdr:cNvSpPr txBox="1"/>
      </xdr:nvSpPr>
      <xdr:spPr>
        <a:xfrm>
          <a:off x="13500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67C5850D-04B2-44E4-B86C-59B3880E7769}"/>
            </a:ext>
          </a:extLst>
        </xdr:cNvPr>
        <xdr:cNvSpPr txBox="1"/>
      </xdr:nvSpPr>
      <xdr:spPr>
        <a:xfrm>
          <a:off x="12611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48821</xdr:rowOff>
    </xdr:from>
    <xdr:ext cx="340478" cy="259045"/>
    <xdr:sp macro="" textlink="">
      <xdr:nvSpPr>
        <xdr:cNvPr id="444" name="n_1mainValue【認定こども園・幼稚園・保育所】&#10;有形固定資産減価償却率">
          <a:extLst>
            <a:ext uri="{FF2B5EF4-FFF2-40B4-BE49-F238E27FC236}">
              <a16:creationId xmlns:a16="http://schemas.microsoft.com/office/drawing/2014/main" id="{DA6A641F-2CC3-47BF-B31C-66DFF951A269}"/>
            </a:ext>
          </a:extLst>
        </xdr:cNvPr>
        <xdr:cNvSpPr txBox="1"/>
      </xdr:nvSpPr>
      <xdr:spPr>
        <a:xfrm>
          <a:off x="15298361" y="553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145160</xdr:rowOff>
    </xdr:from>
    <xdr:ext cx="340478" cy="259045"/>
    <xdr:sp macro="" textlink="">
      <xdr:nvSpPr>
        <xdr:cNvPr id="445" name="n_2mainValue【認定こども園・幼稚園・保育所】&#10;有形固定資産減価償却率">
          <a:extLst>
            <a:ext uri="{FF2B5EF4-FFF2-40B4-BE49-F238E27FC236}">
              <a16:creationId xmlns:a16="http://schemas.microsoft.com/office/drawing/2014/main" id="{8F42CCF7-0E9A-4DE2-9022-537242BFE0A7}"/>
            </a:ext>
          </a:extLst>
        </xdr:cNvPr>
        <xdr:cNvSpPr txBox="1"/>
      </xdr:nvSpPr>
      <xdr:spPr>
        <a:xfrm>
          <a:off x="14422061" y="5460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140987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D9CD1C06-9946-402D-AE9A-0BBB81E56FA7}"/>
            </a:ext>
          </a:extLst>
        </xdr:cNvPr>
        <xdr:cNvSpPr txBox="1"/>
      </xdr:nvSpPr>
      <xdr:spPr>
        <a:xfrm>
          <a:off x="13500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CF82173A-521A-4449-B1E7-2AC555D99215}"/>
            </a:ext>
          </a:extLst>
        </xdr:cNvPr>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CBE3360B-7F34-4782-BF74-1300A180D58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C0B0840D-3DE9-4006-B73E-5EC24EB881C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9AF96F72-FE4A-4390-8232-387E9CDD4DF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DDE21E06-03C1-4266-AA4A-A2383957355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ECDF9FE5-7FD8-49E0-836A-4A30C9D3E44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66AFBC31-D927-47E1-82E5-69A1DE57B0C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3CE95B0D-0178-4484-A064-76AAFCDFDC6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B5B3E1AD-F81C-4704-AE92-2D136E4E4EF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33A09848-265E-4639-8483-012BB3B47B9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2815D076-DAF7-4805-8180-71F6F6936F1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AFC6564F-BCC4-48DC-A5E5-82582BE84D3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A1745DA7-64CD-489F-BA7E-BAC188304F1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1BAE41ED-0F3E-4EC9-B085-BE6E6FBD932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F7CA6966-DAFF-40AE-B613-73501E68047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C09CD673-80BC-4916-90A6-016278C3830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C7544C29-1F73-4EBF-BF99-2D0101C8774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385F5B5A-C330-4780-861E-8BAE5445AFA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B231505E-6BD6-45F4-B6EB-2FD108C8927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30D90F4F-5A2B-412C-9CBE-E5AB0220AD4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4D4C54EA-70F4-42C0-9AAB-8827EF89117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3E8F6A02-60EA-4ECF-9B10-29E867F7840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469" name="直線コネクタ 468">
          <a:extLst>
            <a:ext uri="{FF2B5EF4-FFF2-40B4-BE49-F238E27FC236}">
              <a16:creationId xmlns:a16="http://schemas.microsoft.com/office/drawing/2014/main" id="{77162D0E-4891-4C85-B14A-D46705DB0DDC}"/>
            </a:ext>
          </a:extLst>
        </xdr:cNvPr>
        <xdr:cNvCxnSpPr/>
      </xdr:nvCxnSpPr>
      <xdr:spPr>
        <a:xfrm flipV="1">
          <a:off x="22160864" y="573176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B83D2EA5-9F25-4DD8-A76E-F147663BC13D}"/>
            </a:ext>
          </a:extLst>
        </xdr:cNvPr>
        <xdr:cNvSpPr txBox="1"/>
      </xdr:nvSpPr>
      <xdr:spPr>
        <a:xfrm>
          <a:off x="22199600" y="71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471" name="直線コネクタ 470">
          <a:extLst>
            <a:ext uri="{FF2B5EF4-FFF2-40B4-BE49-F238E27FC236}">
              <a16:creationId xmlns:a16="http://schemas.microsoft.com/office/drawing/2014/main" id="{4B18D82C-CE5D-4E05-B295-4B22A4FE8578}"/>
            </a:ext>
          </a:extLst>
        </xdr:cNvPr>
        <xdr:cNvCxnSpPr/>
      </xdr:nvCxnSpPr>
      <xdr:spPr>
        <a:xfrm>
          <a:off x="22072600" y="711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892D59F-0F65-4AB6-8BA7-9334F3DF77D5}"/>
            </a:ext>
          </a:extLst>
        </xdr:cNvPr>
        <xdr:cNvSpPr txBox="1"/>
      </xdr:nvSpPr>
      <xdr:spPr>
        <a:xfrm>
          <a:off x="22199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473" name="直線コネクタ 472">
          <a:extLst>
            <a:ext uri="{FF2B5EF4-FFF2-40B4-BE49-F238E27FC236}">
              <a16:creationId xmlns:a16="http://schemas.microsoft.com/office/drawing/2014/main" id="{1450FB25-BAD0-4419-9BB8-60E24B6C5529}"/>
            </a:ext>
          </a:extLst>
        </xdr:cNvPr>
        <xdr:cNvCxnSpPr/>
      </xdr:nvCxnSpPr>
      <xdr:spPr>
        <a:xfrm>
          <a:off x="22072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4BE965BB-A85B-4A8F-9905-B9F8536D6269}"/>
            </a:ext>
          </a:extLst>
        </xdr:cNvPr>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5" name="フローチャート: 判断 474">
          <a:extLst>
            <a:ext uri="{FF2B5EF4-FFF2-40B4-BE49-F238E27FC236}">
              <a16:creationId xmlns:a16="http://schemas.microsoft.com/office/drawing/2014/main" id="{722F1A70-74C7-4CE4-B4F1-B849FE8E4431}"/>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476" name="フローチャート: 判断 475">
          <a:extLst>
            <a:ext uri="{FF2B5EF4-FFF2-40B4-BE49-F238E27FC236}">
              <a16:creationId xmlns:a16="http://schemas.microsoft.com/office/drawing/2014/main" id="{1CFC3A9E-BE53-4FA9-A540-5CCA780E0F52}"/>
            </a:ext>
          </a:extLst>
        </xdr:cNvPr>
        <xdr:cNvSpPr/>
      </xdr:nvSpPr>
      <xdr:spPr>
        <a:xfrm>
          <a:off x="2127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a:extLst>
            <a:ext uri="{FF2B5EF4-FFF2-40B4-BE49-F238E27FC236}">
              <a16:creationId xmlns:a16="http://schemas.microsoft.com/office/drawing/2014/main" id="{75A65019-3D34-434A-9EEE-D7A9DCC29AA7}"/>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78" name="フローチャート: 判断 477">
          <a:extLst>
            <a:ext uri="{FF2B5EF4-FFF2-40B4-BE49-F238E27FC236}">
              <a16:creationId xmlns:a16="http://schemas.microsoft.com/office/drawing/2014/main" id="{88DD0569-EEA3-425E-BEA2-0D1FA7CEA0BC}"/>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479" name="フローチャート: 判断 478">
          <a:extLst>
            <a:ext uri="{FF2B5EF4-FFF2-40B4-BE49-F238E27FC236}">
              <a16:creationId xmlns:a16="http://schemas.microsoft.com/office/drawing/2014/main" id="{7528EF3C-8FC3-4992-819E-571CDA6D43D0}"/>
            </a:ext>
          </a:extLst>
        </xdr:cNvPr>
        <xdr:cNvSpPr/>
      </xdr:nvSpPr>
      <xdr:spPr>
        <a:xfrm>
          <a:off x="18605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40DDD162-C2EC-440B-8788-A4BA3181046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7FA2DE41-B46E-4634-8F3C-90A17035159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D9A3594F-13D4-4B50-8230-E837D9183F8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71B27304-8596-4E20-B6C5-0C2CFDEC5B5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D49C930-CC6D-4347-B171-113C9873741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485" name="楕円 484">
          <a:extLst>
            <a:ext uri="{FF2B5EF4-FFF2-40B4-BE49-F238E27FC236}">
              <a16:creationId xmlns:a16="http://schemas.microsoft.com/office/drawing/2014/main" id="{A15D2996-4637-4AC1-8830-8D0150D39E4D}"/>
            </a:ext>
          </a:extLst>
        </xdr:cNvPr>
        <xdr:cNvSpPr/>
      </xdr:nvSpPr>
      <xdr:spPr>
        <a:xfrm>
          <a:off x="22110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CC5A5178-1DB1-4309-BFAA-57CDB480C286}"/>
            </a:ext>
          </a:extLst>
        </xdr:cNvPr>
        <xdr:cNvSpPr txBox="1"/>
      </xdr:nvSpPr>
      <xdr:spPr>
        <a:xfrm>
          <a:off x="22199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13970</xdr:rowOff>
    </xdr:from>
    <xdr:to>
      <xdr:col>112</xdr:col>
      <xdr:colOff>38100</xdr:colOff>
      <xdr:row>41</xdr:row>
      <xdr:rowOff>115570</xdr:rowOff>
    </xdr:to>
    <xdr:sp macro="" textlink="">
      <xdr:nvSpPr>
        <xdr:cNvPr id="487" name="楕円 486">
          <a:extLst>
            <a:ext uri="{FF2B5EF4-FFF2-40B4-BE49-F238E27FC236}">
              <a16:creationId xmlns:a16="http://schemas.microsoft.com/office/drawing/2014/main" id="{E8877A72-B053-4915-AD41-53849DAF1AA3}"/>
            </a:ext>
          </a:extLst>
        </xdr:cNvPr>
        <xdr:cNvSpPr/>
      </xdr:nvSpPr>
      <xdr:spPr>
        <a:xfrm>
          <a:off x="21272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64770</xdr:rowOff>
    </xdr:to>
    <xdr:cxnSp macro="">
      <xdr:nvCxnSpPr>
        <xdr:cNvPr id="488" name="直線コネクタ 487">
          <a:extLst>
            <a:ext uri="{FF2B5EF4-FFF2-40B4-BE49-F238E27FC236}">
              <a16:creationId xmlns:a16="http://schemas.microsoft.com/office/drawing/2014/main" id="{88D8838E-39D1-4E80-A00F-AEF8BDDC7794}"/>
            </a:ext>
          </a:extLst>
        </xdr:cNvPr>
        <xdr:cNvCxnSpPr/>
      </xdr:nvCxnSpPr>
      <xdr:spPr>
        <a:xfrm>
          <a:off x="21323300" y="709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13970</xdr:rowOff>
    </xdr:from>
    <xdr:to>
      <xdr:col>107</xdr:col>
      <xdr:colOff>101600</xdr:colOff>
      <xdr:row>41</xdr:row>
      <xdr:rowOff>115570</xdr:rowOff>
    </xdr:to>
    <xdr:sp macro="" textlink="">
      <xdr:nvSpPr>
        <xdr:cNvPr id="489" name="楕円 488">
          <a:extLst>
            <a:ext uri="{FF2B5EF4-FFF2-40B4-BE49-F238E27FC236}">
              <a16:creationId xmlns:a16="http://schemas.microsoft.com/office/drawing/2014/main" id="{E40E0C22-FA21-43EE-985A-BD90A0FC0F0E}"/>
            </a:ext>
          </a:extLst>
        </xdr:cNvPr>
        <xdr:cNvSpPr/>
      </xdr:nvSpPr>
      <xdr:spPr>
        <a:xfrm>
          <a:off x="20383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64770</xdr:rowOff>
    </xdr:from>
    <xdr:to>
      <xdr:col>111</xdr:col>
      <xdr:colOff>177800</xdr:colOff>
      <xdr:row>41</xdr:row>
      <xdr:rowOff>64770</xdr:rowOff>
    </xdr:to>
    <xdr:cxnSp macro="">
      <xdr:nvCxnSpPr>
        <xdr:cNvPr id="490" name="直線コネクタ 489">
          <a:extLst>
            <a:ext uri="{FF2B5EF4-FFF2-40B4-BE49-F238E27FC236}">
              <a16:creationId xmlns:a16="http://schemas.microsoft.com/office/drawing/2014/main" id="{98BE5881-DB10-4394-908B-0136FA8D2153}"/>
            </a:ext>
          </a:extLst>
        </xdr:cNvPr>
        <xdr:cNvCxnSpPr/>
      </xdr:nvCxnSpPr>
      <xdr:spPr>
        <a:xfrm>
          <a:off x="20434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2540</xdr:rowOff>
    </xdr:from>
    <xdr:to>
      <xdr:col>102</xdr:col>
      <xdr:colOff>165100</xdr:colOff>
      <xdr:row>41</xdr:row>
      <xdr:rowOff>104140</xdr:rowOff>
    </xdr:to>
    <xdr:sp macro="" textlink="">
      <xdr:nvSpPr>
        <xdr:cNvPr id="491" name="楕円 490">
          <a:extLst>
            <a:ext uri="{FF2B5EF4-FFF2-40B4-BE49-F238E27FC236}">
              <a16:creationId xmlns:a16="http://schemas.microsoft.com/office/drawing/2014/main" id="{EEFE555E-082C-49F4-AC59-A2B83AB3700D}"/>
            </a:ext>
          </a:extLst>
        </xdr:cNvPr>
        <xdr:cNvSpPr/>
      </xdr:nvSpPr>
      <xdr:spPr>
        <a:xfrm>
          <a:off x="19494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53340</xdr:rowOff>
    </xdr:from>
    <xdr:to>
      <xdr:col>107</xdr:col>
      <xdr:colOff>50800</xdr:colOff>
      <xdr:row>41</xdr:row>
      <xdr:rowOff>64770</xdr:rowOff>
    </xdr:to>
    <xdr:cxnSp macro="">
      <xdr:nvCxnSpPr>
        <xdr:cNvPr id="492" name="直線コネクタ 491">
          <a:extLst>
            <a:ext uri="{FF2B5EF4-FFF2-40B4-BE49-F238E27FC236}">
              <a16:creationId xmlns:a16="http://schemas.microsoft.com/office/drawing/2014/main" id="{8472D43D-4E93-446E-A94E-817DE9F83459}"/>
            </a:ext>
          </a:extLst>
        </xdr:cNvPr>
        <xdr:cNvCxnSpPr/>
      </xdr:nvCxnSpPr>
      <xdr:spPr>
        <a:xfrm>
          <a:off x="19545300" y="7082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125984</xdr:rowOff>
    </xdr:from>
    <xdr:to>
      <xdr:col>98</xdr:col>
      <xdr:colOff>38100</xdr:colOff>
      <xdr:row>41</xdr:row>
      <xdr:rowOff>56134</xdr:rowOff>
    </xdr:to>
    <xdr:sp macro="" textlink="">
      <xdr:nvSpPr>
        <xdr:cNvPr id="493" name="楕円 492">
          <a:extLst>
            <a:ext uri="{FF2B5EF4-FFF2-40B4-BE49-F238E27FC236}">
              <a16:creationId xmlns:a16="http://schemas.microsoft.com/office/drawing/2014/main" id="{ADC7C29D-0AD7-4C42-B6B4-6D408671DEE2}"/>
            </a:ext>
          </a:extLst>
        </xdr:cNvPr>
        <xdr:cNvSpPr/>
      </xdr:nvSpPr>
      <xdr:spPr>
        <a:xfrm>
          <a:off x="18605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5334</xdr:rowOff>
    </xdr:from>
    <xdr:to>
      <xdr:col>102</xdr:col>
      <xdr:colOff>114300</xdr:colOff>
      <xdr:row>41</xdr:row>
      <xdr:rowOff>53340</xdr:rowOff>
    </xdr:to>
    <xdr:cxnSp macro="">
      <xdr:nvCxnSpPr>
        <xdr:cNvPr id="494" name="直線コネクタ 493">
          <a:extLst>
            <a:ext uri="{FF2B5EF4-FFF2-40B4-BE49-F238E27FC236}">
              <a16:creationId xmlns:a16="http://schemas.microsoft.com/office/drawing/2014/main" id="{24DCE1C0-2C05-4F62-9651-E537DEFF4ED6}"/>
            </a:ext>
          </a:extLst>
        </xdr:cNvPr>
        <xdr:cNvCxnSpPr/>
      </xdr:nvCxnSpPr>
      <xdr:spPr>
        <a:xfrm>
          <a:off x="18656300" y="703478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52087</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E55DE43E-6405-4000-AD28-77094A02BFB8}"/>
            </a:ext>
          </a:extLst>
        </xdr:cNvPr>
        <xdr:cNvSpPr txBox="1"/>
      </xdr:nvSpPr>
      <xdr:spPr>
        <a:xfrm>
          <a:off x="210757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624EB230-5CD2-4CD3-ACD0-EEB32C86015D}"/>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44E3CB81-FF92-4866-969D-A3B2B46C55F0}"/>
            </a:ext>
          </a:extLst>
        </xdr:cNvPr>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49801</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71BB6208-A12B-47DB-BADD-0DFBC509ADF5}"/>
            </a:ext>
          </a:extLst>
        </xdr:cNvPr>
        <xdr:cNvSpPr txBox="1"/>
      </xdr:nvSpPr>
      <xdr:spPr>
        <a:xfrm>
          <a:off x="18421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106697</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501D8FBC-7750-44F9-8489-CA05EC507FA0}"/>
            </a:ext>
          </a:extLst>
        </xdr:cNvPr>
        <xdr:cNvSpPr txBox="1"/>
      </xdr:nvSpPr>
      <xdr:spPr>
        <a:xfrm>
          <a:off x="21075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106697</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199932DD-AEB4-4DD9-98BE-C59156FBD863}"/>
            </a:ext>
          </a:extLst>
        </xdr:cNvPr>
        <xdr:cNvSpPr txBox="1"/>
      </xdr:nvSpPr>
      <xdr:spPr>
        <a:xfrm>
          <a:off x="20199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95267</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898BE877-A3C1-4CE4-9ACF-AD09CD39ABB3}"/>
            </a:ext>
          </a:extLst>
        </xdr:cNvPr>
        <xdr:cNvSpPr txBox="1"/>
      </xdr:nvSpPr>
      <xdr:spPr>
        <a:xfrm>
          <a:off x="19310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47261</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440EF30C-1C15-4422-956F-1CBA616515BB}"/>
            </a:ext>
          </a:extLst>
        </xdr:cNvPr>
        <xdr:cNvSpPr txBox="1"/>
      </xdr:nvSpPr>
      <xdr:spPr>
        <a:xfrm>
          <a:off x="18421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4735B199-B395-45BD-9C67-6FE1B72474D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BE8F6AF1-FF4A-4936-A224-8C46CED7334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7B83E2BF-323C-44D4-9A32-7064DDE1A16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F2D2DF18-AA79-4299-8681-A09D1E0C723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4EB5618A-3301-40AB-8771-DC38E6272F2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870A326B-394A-421D-9F5E-67945BDDC5B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F6863619-C002-4AC2-9281-09AC87AEEA2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ACD09D62-73FF-404B-AA95-C84DFF1F64B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8E8549F1-5480-4EEB-B8A6-D25D5B59FDE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521747BA-B937-4D40-B6C6-EDC7E5BB1E2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18AAE93F-17EF-48F2-AF59-646AE417D90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DF66E9D7-D21F-45E2-B8F6-68915A3ED48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a:extLst>
            <a:ext uri="{FF2B5EF4-FFF2-40B4-BE49-F238E27FC236}">
              <a16:creationId xmlns:a16="http://schemas.microsoft.com/office/drawing/2014/main" id="{0D186259-FCE0-488E-B4B8-D4FBACBCDCC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60D8182D-49B8-4802-9FFE-BBCC67DD01C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A4CFC5B5-2AAD-469E-87F1-FC3A9ACB85C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2D5E344F-67DD-4537-B347-571E640835A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9C295D24-D41D-4D34-B7F3-511AD11508D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A4F0E11A-D768-49D9-AB38-BE82290B72F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D9A69C74-C28E-4F44-A07A-EF0D517DE47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87D4623F-F6DC-44E2-8E1A-4E29802A28C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69DBD3F1-2652-418A-8FF0-5FA989F72F6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CCC8C668-61F6-459E-9B06-EB911FA3519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a:extLst>
            <a:ext uri="{FF2B5EF4-FFF2-40B4-BE49-F238E27FC236}">
              <a16:creationId xmlns:a16="http://schemas.microsoft.com/office/drawing/2014/main" id="{9428333F-7359-4367-B323-89FE72A17E62}"/>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4ADA4C36-18DC-40F3-BE85-F8E85370A72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BDCB16F5-72EE-40BA-A15B-3B41CDBCE6F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197E6929-79A0-498F-B89A-61CB49D7182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529" name="直線コネクタ 528">
          <a:extLst>
            <a:ext uri="{FF2B5EF4-FFF2-40B4-BE49-F238E27FC236}">
              <a16:creationId xmlns:a16="http://schemas.microsoft.com/office/drawing/2014/main" id="{DF0736D6-700A-4767-8967-7C13AEAD77DE}"/>
            </a:ext>
          </a:extLst>
        </xdr:cNvPr>
        <xdr:cNvCxnSpPr/>
      </xdr:nvCxnSpPr>
      <xdr:spPr>
        <a:xfrm flipV="1">
          <a:off x="16318864" y="962732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8A2E3994-E8C5-4FD2-8D0A-445C7EEDD7A6}"/>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1" name="直線コネクタ 530">
          <a:extLst>
            <a:ext uri="{FF2B5EF4-FFF2-40B4-BE49-F238E27FC236}">
              <a16:creationId xmlns:a16="http://schemas.microsoft.com/office/drawing/2014/main" id="{CAC33446-88A0-4D55-BA6F-A20BDF917A49}"/>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F4E1B18E-FE78-4767-BBFC-A351CC1189F8}"/>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33" name="直線コネクタ 532">
          <a:extLst>
            <a:ext uri="{FF2B5EF4-FFF2-40B4-BE49-F238E27FC236}">
              <a16:creationId xmlns:a16="http://schemas.microsoft.com/office/drawing/2014/main" id="{25BB81C2-A3CF-4091-8C75-8144515CAFF7}"/>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9A1A7E5D-0A85-42AE-A298-3A3C62761F80}"/>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5" name="フローチャート: 判断 534">
          <a:extLst>
            <a:ext uri="{FF2B5EF4-FFF2-40B4-BE49-F238E27FC236}">
              <a16:creationId xmlns:a16="http://schemas.microsoft.com/office/drawing/2014/main" id="{07C46904-6CEC-40B1-B1D7-872746BE9E2F}"/>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536" name="フローチャート: 判断 535">
          <a:extLst>
            <a:ext uri="{FF2B5EF4-FFF2-40B4-BE49-F238E27FC236}">
              <a16:creationId xmlns:a16="http://schemas.microsoft.com/office/drawing/2014/main" id="{D00589E1-723F-43BD-B299-D161106E6233}"/>
            </a:ext>
          </a:extLst>
        </xdr:cNvPr>
        <xdr:cNvSpPr/>
      </xdr:nvSpPr>
      <xdr:spPr>
        <a:xfrm>
          <a:off x="15430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37" name="フローチャート: 判断 536">
          <a:extLst>
            <a:ext uri="{FF2B5EF4-FFF2-40B4-BE49-F238E27FC236}">
              <a16:creationId xmlns:a16="http://schemas.microsoft.com/office/drawing/2014/main" id="{E442061E-8FF2-4CCB-B64D-D9667D990EA7}"/>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38" name="フローチャート: 判断 537">
          <a:extLst>
            <a:ext uri="{FF2B5EF4-FFF2-40B4-BE49-F238E27FC236}">
              <a16:creationId xmlns:a16="http://schemas.microsoft.com/office/drawing/2014/main" id="{51D01E2A-380A-4919-9023-763403375107}"/>
            </a:ext>
          </a:extLst>
        </xdr:cNvPr>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539" name="フローチャート: 判断 538">
          <a:extLst>
            <a:ext uri="{FF2B5EF4-FFF2-40B4-BE49-F238E27FC236}">
              <a16:creationId xmlns:a16="http://schemas.microsoft.com/office/drawing/2014/main" id="{84170E0E-62F0-425C-9030-AA2DCF80EC37}"/>
            </a:ext>
          </a:extLst>
        </xdr:cNvPr>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FDAFE829-D43E-45EB-AA9C-69161F77FAF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F1BD1AE-62A8-485B-B900-CDAA82084B4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888C393-7D82-4454-89C5-B6DAB6B6177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30717FB-4C9B-4AB6-9C5E-7C50422625E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08918E3-DADD-4E31-88B2-E6FF5147C0C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50437</xdr:rowOff>
    </xdr:from>
    <xdr:to>
      <xdr:col>85</xdr:col>
      <xdr:colOff>177800</xdr:colOff>
      <xdr:row>60</xdr:row>
      <xdr:rowOff>152037</xdr:rowOff>
    </xdr:to>
    <xdr:sp macro="" textlink="">
      <xdr:nvSpPr>
        <xdr:cNvPr id="545" name="楕円 544">
          <a:extLst>
            <a:ext uri="{FF2B5EF4-FFF2-40B4-BE49-F238E27FC236}">
              <a16:creationId xmlns:a16="http://schemas.microsoft.com/office/drawing/2014/main" id="{09F54193-C0C9-4AB2-89E7-176C829E73B9}"/>
            </a:ext>
          </a:extLst>
        </xdr:cNvPr>
        <xdr:cNvSpPr/>
      </xdr:nvSpPr>
      <xdr:spPr>
        <a:xfrm>
          <a:off x="16268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73314</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B61B2368-4627-4FB9-800D-D054D4D1478B}"/>
            </a:ext>
          </a:extLst>
        </xdr:cNvPr>
        <xdr:cNvSpPr txBox="1"/>
      </xdr:nvSpPr>
      <xdr:spPr>
        <a:xfrm>
          <a:off x="16357600" y="1018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35741</xdr:rowOff>
    </xdr:from>
    <xdr:to>
      <xdr:col>81</xdr:col>
      <xdr:colOff>101600</xdr:colOff>
      <xdr:row>61</xdr:row>
      <xdr:rowOff>137341</xdr:rowOff>
    </xdr:to>
    <xdr:sp macro="" textlink="">
      <xdr:nvSpPr>
        <xdr:cNvPr id="547" name="楕円 546">
          <a:extLst>
            <a:ext uri="{FF2B5EF4-FFF2-40B4-BE49-F238E27FC236}">
              <a16:creationId xmlns:a16="http://schemas.microsoft.com/office/drawing/2014/main" id="{E3211650-D965-40CC-9960-1FCB3C74C7F2}"/>
            </a:ext>
          </a:extLst>
        </xdr:cNvPr>
        <xdr:cNvSpPr/>
      </xdr:nvSpPr>
      <xdr:spPr>
        <a:xfrm>
          <a:off x="15430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101237</xdr:rowOff>
    </xdr:from>
    <xdr:to>
      <xdr:col>85</xdr:col>
      <xdr:colOff>127000</xdr:colOff>
      <xdr:row>61</xdr:row>
      <xdr:rowOff>86541</xdr:rowOff>
    </xdr:to>
    <xdr:cxnSp macro="">
      <xdr:nvCxnSpPr>
        <xdr:cNvPr id="548" name="直線コネクタ 547">
          <a:extLst>
            <a:ext uri="{FF2B5EF4-FFF2-40B4-BE49-F238E27FC236}">
              <a16:creationId xmlns:a16="http://schemas.microsoft.com/office/drawing/2014/main" id="{FE342BB2-0017-4E12-8D29-7D7D81411672}"/>
            </a:ext>
          </a:extLst>
        </xdr:cNvPr>
        <xdr:cNvCxnSpPr/>
      </xdr:nvCxnSpPr>
      <xdr:spPr>
        <a:xfrm flipV="1">
          <a:off x="15481300" y="10388237"/>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549" name="楕円 548">
          <a:extLst>
            <a:ext uri="{FF2B5EF4-FFF2-40B4-BE49-F238E27FC236}">
              <a16:creationId xmlns:a16="http://schemas.microsoft.com/office/drawing/2014/main" id="{AF81C1C2-29A0-4C85-B9F0-7EA54615CD79}"/>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86541</xdr:rowOff>
    </xdr:to>
    <xdr:cxnSp macro="">
      <xdr:nvCxnSpPr>
        <xdr:cNvPr id="550" name="直線コネクタ 549">
          <a:extLst>
            <a:ext uri="{FF2B5EF4-FFF2-40B4-BE49-F238E27FC236}">
              <a16:creationId xmlns:a16="http://schemas.microsoft.com/office/drawing/2014/main" id="{7B9B9098-C125-4EF4-9249-7F70B8BBDFB6}"/>
            </a:ext>
          </a:extLst>
        </xdr:cNvPr>
        <xdr:cNvCxnSpPr/>
      </xdr:nvCxnSpPr>
      <xdr:spPr>
        <a:xfrm>
          <a:off x="14592300" y="1051560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168003</xdr:rowOff>
    </xdr:from>
    <xdr:to>
      <xdr:col>72</xdr:col>
      <xdr:colOff>38100</xdr:colOff>
      <xdr:row>61</xdr:row>
      <xdr:rowOff>98153</xdr:rowOff>
    </xdr:to>
    <xdr:sp macro="" textlink="">
      <xdr:nvSpPr>
        <xdr:cNvPr id="551" name="楕円 550">
          <a:extLst>
            <a:ext uri="{FF2B5EF4-FFF2-40B4-BE49-F238E27FC236}">
              <a16:creationId xmlns:a16="http://schemas.microsoft.com/office/drawing/2014/main" id="{2ED5F47D-5725-42BF-B68F-38D293DEF1D1}"/>
            </a:ext>
          </a:extLst>
        </xdr:cNvPr>
        <xdr:cNvSpPr/>
      </xdr:nvSpPr>
      <xdr:spPr>
        <a:xfrm>
          <a:off x="13652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47353</xdr:rowOff>
    </xdr:from>
    <xdr:to>
      <xdr:col>76</xdr:col>
      <xdr:colOff>114300</xdr:colOff>
      <xdr:row>61</xdr:row>
      <xdr:rowOff>57150</xdr:rowOff>
    </xdr:to>
    <xdr:cxnSp macro="">
      <xdr:nvCxnSpPr>
        <xdr:cNvPr id="552" name="直線コネクタ 551">
          <a:extLst>
            <a:ext uri="{FF2B5EF4-FFF2-40B4-BE49-F238E27FC236}">
              <a16:creationId xmlns:a16="http://schemas.microsoft.com/office/drawing/2014/main" id="{1199DFA3-2E31-4EA2-9E03-EABE0DC559E8}"/>
            </a:ext>
          </a:extLst>
        </xdr:cNvPr>
        <xdr:cNvCxnSpPr/>
      </xdr:nvCxnSpPr>
      <xdr:spPr>
        <a:xfrm>
          <a:off x="13703300" y="1050580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68399</xdr:rowOff>
    </xdr:from>
    <xdr:to>
      <xdr:col>67</xdr:col>
      <xdr:colOff>101600</xdr:colOff>
      <xdr:row>61</xdr:row>
      <xdr:rowOff>169999</xdr:rowOff>
    </xdr:to>
    <xdr:sp macro="" textlink="">
      <xdr:nvSpPr>
        <xdr:cNvPr id="553" name="楕円 552">
          <a:extLst>
            <a:ext uri="{FF2B5EF4-FFF2-40B4-BE49-F238E27FC236}">
              <a16:creationId xmlns:a16="http://schemas.microsoft.com/office/drawing/2014/main" id="{550160F0-F735-4CD3-95AA-A6F6250654A8}"/>
            </a:ext>
          </a:extLst>
        </xdr:cNvPr>
        <xdr:cNvSpPr/>
      </xdr:nvSpPr>
      <xdr:spPr>
        <a:xfrm>
          <a:off x="12763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47353</xdr:rowOff>
    </xdr:from>
    <xdr:to>
      <xdr:col>71</xdr:col>
      <xdr:colOff>177800</xdr:colOff>
      <xdr:row>61</xdr:row>
      <xdr:rowOff>119199</xdr:rowOff>
    </xdr:to>
    <xdr:cxnSp macro="">
      <xdr:nvCxnSpPr>
        <xdr:cNvPr id="554" name="直線コネクタ 553">
          <a:extLst>
            <a:ext uri="{FF2B5EF4-FFF2-40B4-BE49-F238E27FC236}">
              <a16:creationId xmlns:a16="http://schemas.microsoft.com/office/drawing/2014/main" id="{8663680E-98FC-4058-B7CC-CA8FDBD95FE0}"/>
            </a:ext>
          </a:extLst>
        </xdr:cNvPr>
        <xdr:cNvCxnSpPr/>
      </xdr:nvCxnSpPr>
      <xdr:spPr>
        <a:xfrm flipV="1">
          <a:off x="12814300" y="1050580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155501</xdr:rowOff>
    </xdr:from>
    <xdr:ext cx="405111" cy="259045"/>
    <xdr:sp macro="" textlink="">
      <xdr:nvSpPr>
        <xdr:cNvPr id="555" name="n_1aveValue【学校施設】&#10;有形固定資産減価償却率">
          <a:extLst>
            <a:ext uri="{FF2B5EF4-FFF2-40B4-BE49-F238E27FC236}">
              <a16:creationId xmlns:a16="http://schemas.microsoft.com/office/drawing/2014/main" id="{4B97E149-6FF2-4926-BE7B-64005109381F}"/>
            </a:ext>
          </a:extLst>
        </xdr:cNvPr>
        <xdr:cNvSpPr txBox="1"/>
      </xdr:nvSpPr>
      <xdr:spPr>
        <a:xfrm>
          <a:off x="15266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56" name="n_2aveValue【学校施設】&#10;有形固定資産減価償却率">
          <a:extLst>
            <a:ext uri="{FF2B5EF4-FFF2-40B4-BE49-F238E27FC236}">
              <a16:creationId xmlns:a16="http://schemas.microsoft.com/office/drawing/2014/main" id="{13C56EC3-296F-4B20-9BDC-5E0346A936B2}"/>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57" name="n_3aveValue【学校施設】&#10;有形固定資産減価償却率">
          <a:extLst>
            <a:ext uri="{FF2B5EF4-FFF2-40B4-BE49-F238E27FC236}">
              <a16:creationId xmlns:a16="http://schemas.microsoft.com/office/drawing/2014/main" id="{558FB0D6-DE8E-4549-8E69-45297DC5063F}"/>
            </a:ext>
          </a:extLst>
        </xdr:cNvPr>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558" name="n_4aveValue【学校施設】&#10;有形固定資産減価償却率">
          <a:extLst>
            <a:ext uri="{FF2B5EF4-FFF2-40B4-BE49-F238E27FC236}">
              <a16:creationId xmlns:a16="http://schemas.microsoft.com/office/drawing/2014/main" id="{96D0890C-1161-4AA5-84B8-17E98953435A}"/>
            </a:ext>
          </a:extLst>
        </xdr:cNvPr>
        <xdr:cNvSpPr txBox="1"/>
      </xdr:nvSpPr>
      <xdr:spPr>
        <a:xfrm>
          <a:off x="12611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128468</xdr:rowOff>
    </xdr:from>
    <xdr:ext cx="405111" cy="259045"/>
    <xdr:sp macro="" textlink="">
      <xdr:nvSpPr>
        <xdr:cNvPr id="559" name="n_1mainValue【学校施設】&#10;有形固定資産減価償却率">
          <a:extLst>
            <a:ext uri="{FF2B5EF4-FFF2-40B4-BE49-F238E27FC236}">
              <a16:creationId xmlns:a16="http://schemas.microsoft.com/office/drawing/2014/main" id="{74049AAE-6974-4ABC-B013-B79F330A7632}"/>
            </a:ext>
          </a:extLst>
        </xdr:cNvPr>
        <xdr:cNvSpPr txBox="1"/>
      </xdr:nvSpPr>
      <xdr:spPr>
        <a:xfrm>
          <a:off x="15266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60" name="n_2mainValue【学校施設】&#10;有形固定資産減価償却率">
          <a:extLst>
            <a:ext uri="{FF2B5EF4-FFF2-40B4-BE49-F238E27FC236}">
              <a16:creationId xmlns:a16="http://schemas.microsoft.com/office/drawing/2014/main" id="{47D2ADCA-8B7E-4415-B316-044309D0CC5B}"/>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89280</xdr:rowOff>
    </xdr:from>
    <xdr:ext cx="405111" cy="259045"/>
    <xdr:sp macro="" textlink="">
      <xdr:nvSpPr>
        <xdr:cNvPr id="561" name="n_3mainValue【学校施設】&#10;有形固定資産減価償却率">
          <a:extLst>
            <a:ext uri="{FF2B5EF4-FFF2-40B4-BE49-F238E27FC236}">
              <a16:creationId xmlns:a16="http://schemas.microsoft.com/office/drawing/2014/main" id="{3D3C64F2-6AEF-4FC2-8A99-FFB91442E60E}"/>
            </a:ext>
          </a:extLst>
        </xdr:cNvPr>
        <xdr:cNvSpPr txBox="1"/>
      </xdr:nvSpPr>
      <xdr:spPr>
        <a:xfrm>
          <a:off x="13500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161126</xdr:rowOff>
    </xdr:from>
    <xdr:ext cx="405111" cy="259045"/>
    <xdr:sp macro="" textlink="">
      <xdr:nvSpPr>
        <xdr:cNvPr id="562" name="n_4mainValue【学校施設】&#10;有形固定資産減価償却率">
          <a:extLst>
            <a:ext uri="{FF2B5EF4-FFF2-40B4-BE49-F238E27FC236}">
              <a16:creationId xmlns:a16="http://schemas.microsoft.com/office/drawing/2014/main" id="{FA3E2725-F28A-4DC5-8576-AF325FE1EDD0}"/>
            </a:ext>
          </a:extLst>
        </xdr:cNvPr>
        <xdr:cNvSpPr txBox="1"/>
      </xdr:nvSpPr>
      <xdr:spPr>
        <a:xfrm>
          <a:off x="12611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9E96420C-6A17-4106-831A-FFCB545DDE3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6109B475-62B4-46C6-9F23-D62A31A6358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A35785E2-2A2D-4E71-B3C0-FB0FF961C9D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EA3C0CF3-2822-4AB3-88F9-C5DDB72A898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9D562F0E-ECA7-4387-91BD-A4B6C9B773B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98EF5DDC-7E69-4FBB-84A4-519A046AD6A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FE58D52B-C4F0-4488-AF44-2B5D74D563E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F6557001-D5AB-4318-A9EE-7A7B970AE17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6D196DB6-30A9-4DED-BFC6-AB5819BD9C2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91FC1CF6-4E2F-4280-B1B1-343CB5FA686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D8D358B0-7810-495E-B283-D6B0B8F6FE2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a:extLst>
            <a:ext uri="{FF2B5EF4-FFF2-40B4-BE49-F238E27FC236}">
              <a16:creationId xmlns:a16="http://schemas.microsoft.com/office/drawing/2014/main" id="{C59B6662-B9DB-4754-A7D1-9509F5FA8941}"/>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a:extLst>
            <a:ext uri="{FF2B5EF4-FFF2-40B4-BE49-F238E27FC236}">
              <a16:creationId xmlns:a16="http://schemas.microsoft.com/office/drawing/2014/main" id="{2613C1DA-C7F3-4BBC-9178-B8EEED736F19}"/>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2E6DD434-F972-45D1-94D6-ECD5D5DD322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a:extLst>
            <a:ext uri="{FF2B5EF4-FFF2-40B4-BE49-F238E27FC236}">
              <a16:creationId xmlns:a16="http://schemas.microsoft.com/office/drawing/2014/main" id="{4C3B29C4-FC7B-4D43-9A59-D82A500870C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a:extLst>
            <a:ext uri="{FF2B5EF4-FFF2-40B4-BE49-F238E27FC236}">
              <a16:creationId xmlns:a16="http://schemas.microsoft.com/office/drawing/2014/main" id="{BBAAB6BC-096E-475A-974F-F1C18051BFF8}"/>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9" name="テキスト ボックス 578">
          <a:extLst>
            <a:ext uri="{FF2B5EF4-FFF2-40B4-BE49-F238E27FC236}">
              <a16:creationId xmlns:a16="http://schemas.microsoft.com/office/drawing/2014/main" id="{763AF5BA-A912-4B44-BC11-B18082303CBB}"/>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C0CBFFBD-2901-4E4C-A05D-FC2FD95156C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28A7E7F1-649C-4E04-86E8-CB62B009F4C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9FDCD6FD-C4B5-431A-BA2B-20CCFF1CF88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583" name="直線コネクタ 582">
          <a:extLst>
            <a:ext uri="{FF2B5EF4-FFF2-40B4-BE49-F238E27FC236}">
              <a16:creationId xmlns:a16="http://schemas.microsoft.com/office/drawing/2014/main" id="{143DBD61-0D64-4935-857D-6C84DBBDCAB2}"/>
            </a:ext>
          </a:extLst>
        </xdr:cNvPr>
        <xdr:cNvCxnSpPr/>
      </xdr:nvCxnSpPr>
      <xdr:spPr>
        <a:xfrm flipV="1">
          <a:off x="22160864" y="9606344"/>
          <a:ext cx="0" cy="123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584" name="【学校施設】&#10;一人当たり面積最小値テキスト">
          <a:extLst>
            <a:ext uri="{FF2B5EF4-FFF2-40B4-BE49-F238E27FC236}">
              <a16:creationId xmlns:a16="http://schemas.microsoft.com/office/drawing/2014/main" id="{BD2320A5-5EE7-47F5-BB77-5877D842B7F9}"/>
            </a:ext>
          </a:extLst>
        </xdr:cNvPr>
        <xdr:cNvSpPr txBox="1"/>
      </xdr:nvSpPr>
      <xdr:spPr>
        <a:xfrm>
          <a:off x="22199600"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585" name="直線コネクタ 584">
          <a:extLst>
            <a:ext uri="{FF2B5EF4-FFF2-40B4-BE49-F238E27FC236}">
              <a16:creationId xmlns:a16="http://schemas.microsoft.com/office/drawing/2014/main" id="{4F8DE59D-5028-467F-BD55-ADC33FFF607F}"/>
            </a:ext>
          </a:extLst>
        </xdr:cNvPr>
        <xdr:cNvCxnSpPr/>
      </xdr:nvCxnSpPr>
      <xdr:spPr>
        <a:xfrm>
          <a:off x="22072600" y="1083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586" name="【学校施設】&#10;一人当たり面積最大値テキスト">
          <a:extLst>
            <a:ext uri="{FF2B5EF4-FFF2-40B4-BE49-F238E27FC236}">
              <a16:creationId xmlns:a16="http://schemas.microsoft.com/office/drawing/2014/main" id="{CBED61D9-762C-4D04-B407-177CE327C04C}"/>
            </a:ext>
          </a:extLst>
        </xdr:cNvPr>
        <xdr:cNvSpPr txBox="1"/>
      </xdr:nvSpPr>
      <xdr:spPr>
        <a:xfrm>
          <a:off x="22199600" y="93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587" name="直線コネクタ 586">
          <a:extLst>
            <a:ext uri="{FF2B5EF4-FFF2-40B4-BE49-F238E27FC236}">
              <a16:creationId xmlns:a16="http://schemas.microsoft.com/office/drawing/2014/main" id="{786935AC-C6CE-41E4-BB5F-AE75DE4FE16E}"/>
            </a:ext>
          </a:extLst>
        </xdr:cNvPr>
        <xdr:cNvCxnSpPr/>
      </xdr:nvCxnSpPr>
      <xdr:spPr>
        <a:xfrm>
          <a:off x="22072600" y="960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134383</xdr:rowOff>
    </xdr:from>
    <xdr:ext cx="469744" cy="259045"/>
    <xdr:sp macro="" textlink="">
      <xdr:nvSpPr>
        <xdr:cNvPr id="588" name="【学校施設】&#10;一人当たり面積平均値テキスト">
          <a:extLst>
            <a:ext uri="{FF2B5EF4-FFF2-40B4-BE49-F238E27FC236}">
              <a16:creationId xmlns:a16="http://schemas.microsoft.com/office/drawing/2014/main" id="{FF7AAA6D-FD96-4D78-9896-D011F475D594}"/>
            </a:ext>
          </a:extLst>
        </xdr:cNvPr>
        <xdr:cNvSpPr txBox="1"/>
      </xdr:nvSpPr>
      <xdr:spPr>
        <a:xfrm>
          <a:off x="22199600" y="10249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589" name="フローチャート: 判断 588">
          <a:extLst>
            <a:ext uri="{FF2B5EF4-FFF2-40B4-BE49-F238E27FC236}">
              <a16:creationId xmlns:a16="http://schemas.microsoft.com/office/drawing/2014/main" id="{E5EA29B5-9196-446E-8812-49FDC87B5F44}"/>
            </a:ext>
          </a:extLst>
        </xdr:cNvPr>
        <xdr:cNvSpPr/>
      </xdr:nvSpPr>
      <xdr:spPr>
        <a:xfrm>
          <a:off x="221107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590" name="フローチャート: 判断 589">
          <a:extLst>
            <a:ext uri="{FF2B5EF4-FFF2-40B4-BE49-F238E27FC236}">
              <a16:creationId xmlns:a16="http://schemas.microsoft.com/office/drawing/2014/main" id="{2B57622C-66FF-480E-8DCB-F635AC29B380}"/>
            </a:ext>
          </a:extLst>
        </xdr:cNvPr>
        <xdr:cNvSpPr/>
      </xdr:nvSpPr>
      <xdr:spPr>
        <a:xfrm>
          <a:off x="21272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591" name="フローチャート: 判断 590">
          <a:extLst>
            <a:ext uri="{FF2B5EF4-FFF2-40B4-BE49-F238E27FC236}">
              <a16:creationId xmlns:a16="http://schemas.microsoft.com/office/drawing/2014/main" id="{3C864D12-ADC0-4798-BA08-39EFBE069B7D}"/>
            </a:ext>
          </a:extLst>
        </xdr:cNvPr>
        <xdr:cNvSpPr/>
      </xdr:nvSpPr>
      <xdr:spPr>
        <a:xfrm>
          <a:off x="20383500" y="104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592" name="フローチャート: 判断 591">
          <a:extLst>
            <a:ext uri="{FF2B5EF4-FFF2-40B4-BE49-F238E27FC236}">
              <a16:creationId xmlns:a16="http://schemas.microsoft.com/office/drawing/2014/main" id="{AB15AB09-DFB3-4030-9445-E26C4C79BDFA}"/>
            </a:ext>
          </a:extLst>
        </xdr:cNvPr>
        <xdr:cNvSpPr/>
      </xdr:nvSpPr>
      <xdr:spPr>
        <a:xfrm>
          <a:off x="19494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593" name="フローチャート: 判断 592">
          <a:extLst>
            <a:ext uri="{FF2B5EF4-FFF2-40B4-BE49-F238E27FC236}">
              <a16:creationId xmlns:a16="http://schemas.microsoft.com/office/drawing/2014/main" id="{C03D7DA3-1E80-419F-858F-F69C2A773616}"/>
            </a:ext>
          </a:extLst>
        </xdr:cNvPr>
        <xdr:cNvSpPr/>
      </xdr:nvSpPr>
      <xdr:spPr>
        <a:xfrm>
          <a:off x="18605500" y="104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ABA480F5-C33B-493C-80B5-5ABD1F9CA05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5AB01D8C-DC58-4FA2-8FAB-37F414922A2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5375D976-F9DE-4128-B56A-3E180015121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3A04C4D8-A425-43B4-8350-40B4660D9B3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B7EA2FF-177A-4EDE-870F-095403998E7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599" name="楕円 598">
          <a:extLst>
            <a:ext uri="{FF2B5EF4-FFF2-40B4-BE49-F238E27FC236}">
              <a16:creationId xmlns:a16="http://schemas.microsoft.com/office/drawing/2014/main" id="{4A74B6CB-2484-4023-95FD-4094B964A521}"/>
            </a:ext>
          </a:extLst>
        </xdr:cNvPr>
        <xdr:cNvSpPr/>
      </xdr:nvSpPr>
      <xdr:spPr>
        <a:xfrm>
          <a:off x="22110700" y="105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87075</xdr:rowOff>
    </xdr:from>
    <xdr:ext cx="469744" cy="259045"/>
    <xdr:sp macro="" textlink="">
      <xdr:nvSpPr>
        <xdr:cNvPr id="600" name="【学校施設】&#10;一人当たり面積該当値テキスト">
          <a:extLst>
            <a:ext uri="{FF2B5EF4-FFF2-40B4-BE49-F238E27FC236}">
              <a16:creationId xmlns:a16="http://schemas.microsoft.com/office/drawing/2014/main" id="{EA6DF57D-C0A4-424A-84BD-50856493ED8A}"/>
            </a:ext>
          </a:extLst>
        </xdr:cNvPr>
        <xdr:cNvSpPr txBox="1"/>
      </xdr:nvSpPr>
      <xdr:spPr>
        <a:xfrm>
          <a:off x="22199600" y="105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109792</xdr:rowOff>
    </xdr:from>
    <xdr:to>
      <xdr:col>112</xdr:col>
      <xdr:colOff>38100</xdr:colOff>
      <xdr:row>62</xdr:row>
      <xdr:rowOff>39942</xdr:rowOff>
    </xdr:to>
    <xdr:sp macro="" textlink="">
      <xdr:nvSpPr>
        <xdr:cNvPr id="601" name="楕円 600">
          <a:extLst>
            <a:ext uri="{FF2B5EF4-FFF2-40B4-BE49-F238E27FC236}">
              <a16:creationId xmlns:a16="http://schemas.microsoft.com/office/drawing/2014/main" id="{3A98A407-3ACE-4BF0-8F35-0C0C38356606}"/>
            </a:ext>
          </a:extLst>
        </xdr:cNvPr>
        <xdr:cNvSpPr/>
      </xdr:nvSpPr>
      <xdr:spPr>
        <a:xfrm>
          <a:off x="21272500" y="105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159448</xdr:rowOff>
    </xdr:from>
    <xdr:to>
      <xdr:col>116</xdr:col>
      <xdr:colOff>63500</xdr:colOff>
      <xdr:row>61</xdr:row>
      <xdr:rowOff>160592</xdr:rowOff>
    </xdr:to>
    <xdr:cxnSp macro="">
      <xdr:nvCxnSpPr>
        <xdr:cNvPr id="602" name="直線コネクタ 601">
          <a:extLst>
            <a:ext uri="{FF2B5EF4-FFF2-40B4-BE49-F238E27FC236}">
              <a16:creationId xmlns:a16="http://schemas.microsoft.com/office/drawing/2014/main" id="{B592AEF0-C76F-40F7-8201-7F0597A89CFA}"/>
            </a:ext>
          </a:extLst>
        </xdr:cNvPr>
        <xdr:cNvCxnSpPr/>
      </xdr:nvCxnSpPr>
      <xdr:spPr>
        <a:xfrm flipV="1">
          <a:off x="21323300" y="10617898"/>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66929</xdr:rowOff>
    </xdr:from>
    <xdr:to>
      <xdr:col>107</xdr:col>
      <xdr:colOff>101600</xdr:colOff>
      <xdr:row>61</xdr:row>
      <xdr:rowOff>168529</xdr:rowOff>
    </xdr:to>
    <xdr:sp macro="" textlink="">
      <xdr:nvSpPr>
        <xdr:cNvPr id="603" name="楕円 602">
          <a:extLst>
            <a:ext uri="{FF2B5EF4-FFF2-40B4-BE49-F238E27FC236}">
              <a16:creationId xmlns:a16="http://schemas.microsoft.com/office/drawing/2014/main" id="{2D601795-962D-4977-B23F-3B51827736D1}"/>
            </a:ext>
          </a:extLst>
        </xdr:cNvPr>
        <xdr:cNvSpPr/>
      </xdr:nvSpPr>
      <xdr:spPr>
        <a:xfrm>
          <a:off x="20383500" y="105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117729</xdr:rowOff>
    </xdr:from>
    <xdr:to>
      <xdr:col>111</xdr:col>
      <xdr:colOff>177800</xdr:colOff>
      <xdr:row>61</xdr:row>
      <xdr:rowOff>160592</xdr:rowOff>
    </xdr:to>
    <xdr:cxnSp macro="">
      <xdr:nvCxnSpPr>
        <xdr:cNvPr id="604" name="直線コネクタ 603">
          <a:extLst>
            <a:ext uri="{FF2B5EF4-FFF2-40B4-BE49-F238E27FC236}">
              <a16:creationId xmlns:a16="http://schemas.microsoft.com/office/drawing/2014/main" id="{2269A37A-B297-42CE-94A6-DD7E1D48E102}"/>
            </a:ext>
          </a:extLst>
        </xdr:cNvPr>
        <xdr:cNvCxnSpPr/>
      </xdr:nvCxnSpPr>
      <xdr:spPr>
        <a:xfrm>
          <a:off x="20434300" y="10576179"/>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70930</xdr:rowOff>
    </xdr:from>
    <xdr:to>
      <xdr:col>102</xdr:col>
      <xdr:colOff>165100</xdr:colOff>
      <xdr:row>62</xdr:row>
      <xdr:rowOff>1080</xdr:rowOff>
    </xdr:to>
    <xdr:sp macro="" textlink="">
      <xdr:nvSpPr>
        <xdr:cNvPr id="605" name="楕円 604">
          <a:extLst>
            <a:ext uri="{FF2B5EF4-FFF2-40B4-BE49-F238E27FC236}">
              <a16:creationId xmlns:a16="http://schemas.microsoft.com/office/drawing/2014/main" id="{C5C7AA7C-73EA-45D2-BF9C-FB0DFE782FEA}"/>
            </a:ext>
          </a:extLst>
        </xdr:cNvPr>
        <xdr:cNvSpPr/>
      </xdr:nvSpPr>
      <xdr:spPr>
        <a:xfrm>
          <a:off x="19494500" y="105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117729</xdr:rowOff>
    </xdr:from>
    <xdr:to>
      <xdr:col>107</xdr:col>
      <xdr:colOff>50800</xdr:colOff>
      <xdr:row>61</xdr:row>
      <xdr:rowOff>121730</xdr:rowOff>
    </xdr:to>
    <xdr:cxnSp macro="">
      <xdr:nvCxnSpPr>
        <xdr:cNvPr id="606" name="直線コネクタ 605">
          <a:extLst>
            <a:ext uri="{FF2B5EF4-FFF2-40B4-BE49-F238E27FC236}">
              <a16:creationId xmlns:a16="http://schemas.microsoft.com/office/drawing/2014/main" id="{37172BC9-34C6-45A8-AFFE-37B1F6351B52}"/>
            </a:ext>
          </a:extLst>
        </xdr:cNvPr>
        <xdr:cNvCxnSpPr/>
      </xdr:nvCxnSpPr>
      <xdr:spPr>
        <a:xfrm flipV="1">
          <a:off x="19545300" y="10576179"/>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74930</xdr:rowOff>
    </xdr:from>
    <xdr:to>
      <xdr:col>98</xdr:col>
      <xdr:colOff>38100</xdr:colOff>
      <xdr:row>62</xdr:row>
      <xdr:rowOff>5080</xdr:rowOff>
    </xdr:to>
    <xdr:sp macro="" textlink="">
      <xdr:nvSpPr>
        <xdr:cNvPr id="607" name="楕円 606">
          <a:extLst>
            <a:ext uri="{FF2B5EF4-FFF2-40B4-BE49-F238E27FC236}">
              <a16:creationId xmlns:a16="http://schemas.microsoft.com/office/drawing/2014/main" id="{35085DDF-44E5-4261-967D-C036659A3B33}"/>
            </a:ext>
          </a:extLst>
        </xdr:cNvPr>
        <xdr:cNvSpPr/>
      </xdr:nvSpPr>
      <xdr:spPr>
        <a:xfrm>
          <a:off x="18605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121730</xdr:rowOff>
    </xdr:from>
    <xdr:to>
      <xdr:col>102</xdr:col>
      <xdr:colOff>114300</xdr:colOff>
      <xdr:row>61</xdr:row>
      <xdr:rowOff>125730</xdr:rowOff>
    </xdr:to>
    <xdr:cxnSp macro="">
      <xdr:nvCxnSpPr>
        <xdr:cNvPr id="608" name="直線コネクタ 607">
          <a:extLst>
            <a:ext uri="{FF2B5EF4-FFF2-40B4-BE49-F238E27FC236}">
              <a16:creationId xmlns:a16="http://schemas.microsoft.com/office/drawing/2014/main" id="{78540B6E-001D-48D5-9D4C-2D29384BFEEF}"/>
            </a:ext>
          </a:extLst>
        </xdr:cNvPr>
        <xdr:cNvCxnSpPr/>
      </xdr:nvCxnSpPr>
      <xdr:spPr>
        <a:xfrm flipV="1">
          <a:off x="18656300" y="10580180"/>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59326</xdr:rowOff>
    </xdr:from>
    <xdr:ext cx="469744" cy="259045"/>
    <xdr:sp macro="" textlink="">
      <xdr:nvSpPr>
        <xdr:cNvPr id="609" name="n_1aveValue【学校施設】&#10;一人当たり面積">
          <a:extLst>
            <a:ext uri="{FF2B5EF4-FFF2-40B4-BE49-F238E27FC236}">
              <a16:creationId xmlns:a16="http://schemas.microsoft.com/office/drawing/2014/main" id="{708CD31D-77DB-4C03-8738-DB4BE1ABFAED}"/>
            </a:ext>
          </a:extLst>
        </xdr:cNvPr>
        <xdr:cNvSpPr txBox="1"/>
      </xdr:nvSpPr>
      <xdr:spPr>
        <a:xfrm>
          <a:off x="21075727" y="1017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82186</xdr:rowOff>
    </xdr:from>
    <xdr:ext cx="469744" cy="259045"/>
    <xdr:sp macro="" textlink="">
      <xdr:nvSpPr>
        <xdr:cNvPr id="610" name="n_2aveValue【学校施設】&#10;一人当たり面積">
          <a:extLst>
            <a:ext uri="{FF2B5EF4-FFF2-40B4-BE49-F238E27FC236}">
              <a16:creationId xmlns:a16="http://schemas.microsoft.com/office/drawing/2014/main" id="{80DD001E-C55F-4890-AF2F-219466736F00}"/>
            </a:ext>
          </a:extLst>
        </xdr:cNvPr>
        <xdr:cNvSpPr txBox="1"/>
      </xdr:nvSpPr>
      <xdr:spPr>
        <a:xfrm>
          <a:off x="20199427" y="1019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70184</xdr:rowOff>
    </xdr:from>
    <xdr:ext cx="469744" cy="259045"/>
    <xdr:sp macro="" textlink="">
      <xdr:nvSpPr>
        <xdr:cNvPr id="611" name="n_3aveValue【学校施設】&#10;一人当たり面積">
          <a:extLst>
            <a:ext uri="{FF2B5EF4-FFF2-40B4-BE49-F238E27FC236}">
              <a16:creationId xmlns:a16="http://schemas.microsoft.com/office/drawing/2014/main" id="{6A78BEE8-0EAB-4B11-A30F-0ACFB3994C8C}"/>
            </a:ext>
          </a:extLst>
        </xdr:cNvPr>
        <xdr:cNvSpPr txBox="1"/>
      </xdr:nvSpPr>
      <xdr:spPr>
        <a:xfrm>
          <a:off x="19310427" y="1018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59897</xdr:rowOff>
    </xdr:from>
    <xdr:ext cx="469744" cy="259045"/>
    <xdr:sp macro="" textlink="">
      <xdr:nvSpPr>
        <xdr:cNvPr id="612" name="n_4aveValue【学校施設】&#10;一人当たり面積">
          <a:extLst>
            <a:ext uri="{FF2B5EF4-FFF2-40B4-BE49-F238E27FC236}">
              <a16:creationId xmlns:a16="http://schemas.microsoft.com/office/drawing/2014/main" id="{9A3C0D1A-A476-4459-82E3-A9EEF817BC53}"/>
            </a:ext>
          </a:extLst>
        </xdr:cNvPr>
        <xdr:cNvSpPr txBox="1"/>
      </xdr:nvSpPr>
      <xdr:spPr>
        <a:xfrm>
          <a:off x="18421427" y="1017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31069</xdr:rowOff>
    </xdr:from>
    <xdr:ext cx="469744" cy="259045"/>
    <xdr:sp macro="" textlink="">
      <xdr:nvSpPr>
        <xdr:cNvPr id="613" name="n_1mainValue【学校施設】&#10;一人当たり面積">
          <a:extLst>
            <a:ext uri="{FF2B5EF4-FFF2-40B4-BE49-F238E27FC236}">
              <a16:creationId xmlns:a16="http://schemas.microsoft.com/office/drawing/2014/main" id="{68F9F150-EEF0-4F8C-A2E6-E749CF26DB88}"/>
            </a:ext>
          </a:extLst>
        </xdr:cNvPr>
        <xdr:cNvSpPr txBox="1"/>
      </xdr:nvSpPr>
      <xdr:spPr>
        <a:xfrm>
          <a:off x="21075727" y="1066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159656</xdr:rowOff>
    </xdr:from>
    <xdr:ext cx="469744" cy="259045"/>
    <xdr:sp macro="" textlink="">
      <xdr:nvSpPr>
        <xdr:cNvPr id="614" name="n_2mainValue【学校施設】&#10;一人当たり面積">
          <a:extLst>
            <a:ext uri="{FF2B5EF4-FFF2-40B4-BE49-F238E27FC236}">
              <a16:creationId xmlns:a16="http://schemas.microsoft.com/office/drawing/2014/main" id="{7FE9C7B1-8DA3-484B-AD5D-23561C4DFC7D}"/>
            </a:ext>
          </a:extLst>
        </xdr:cNvPr>
        <xdr:cNvSpPr txBox="1"/>
      </xdr:nvSpPr>
      <xdr:spPr>
        <a:xfrm>
          <a:off x="20199427" y="1061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163657</xdr:rowOff>
    </xdr:from>
    <xdr:ext cx="469744" cy="259045"/>
    <xdr:sp macro="" textlink="">
      <xdr:nvSpPr>
        <xdr:cNvPr id="615" name="n_3mainValue【学校施設】&#10;一人当たり面積">
          <a:extLst>
            <a:ext uri="{FF2B5EF4-FFF2-40B4-BE49-F238E27FC236}">
              <a16:creationId xmlns:a16="http://schemas.microsoft.com/office/drawing/2014/main" id="{0F9FA60D-0859-4C7E-B4D4-00F7C35F40F6}"/>
            </a:ext>
          </a:extLst>
        </xdr:cNvPr>
        <xdr:cNvSpPr txBox="1"/>
      </xdr:nvSpPr>
      <xdr:spPr>
        <a:xfrm>
          <a:off x="19310427" y="1062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167657</xdr:rowOff>
    </xdr:from>
    <xdr:ext cx="469744" cy="259045"/>
    <xdr:sp macro="" textlink="">
      <xdr:nvSpPr>
        <xdr:cNvPr id="616" name="n_4mainValue【学校施設】&#10;一人当たり面積">
          <a:extLst>
            <a:ext uri="{FF2B5EF4-FFF2-40B4-BE49-F238E27FC236}">
              <a16:creationId xmlns:a16="http://schemas.microsoft.com/office/drawing/2014/main" id="{FE8398E4-BB0F-4766-9E5E-853550A2B053}"/>
            </a:ext>
          </a:extLst>
        </xdr:cNvPr>
        <xdr:cNvSpPr txBox="1"/>
      </xdr:nvSpPr>
      <xdr:spPr>
        <a:xfrm>
          <a:off x="18421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EB9CBB3C-2729-4889-8218-AF11FC03D33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C794BEFB-B34B-4669-8BB1-05030473CF1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69DCE9CA-A05F-480B-AFA6-A4F509DCC4E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F90FE920-A2CF-4337-9A00-2C34540717B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A18D1FC8-6DB8-423F-99CF-18A1071C743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56A83669-7F29-443E-BD1E-73A11958D58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B3A7ABEF-8DF2-4EE9-B9FF-8863AEA2B81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B8BA16C-4645-4392-B4D7-AD73291AAA1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034C756E-4C9E-49CB-A5D5-062395ABA0B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0ED7DF43-8147-4DC2-AD66-1303138ECBE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CD0CACE3-41FA-4A35-A933-2D426D0F7B0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a:extLst>
            <a:ext uri="{FF2B5EF4-FFF2-40B4-BE49-F238E27FC236}">
              <a16:creationId xmlns:a16="http://schemas.microsoft.com/office/drawing/2014/main" id="{B206D753-D5DD-4FCF-ABD9-7686BDD5D3F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4B58DB30-DA77-4536-AE91-71A73A28625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a:extLst>
            <a:ext uri="{FF2B5EF4-FFF2-40B4-BE49-F238E27FC236}">
              <a16:creationId xmlns:a16="http://schemas.microsoft.com/office/drawing/2014/main" id="{80A6DE9E-2335-421C-A123-9255F6902E0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a:extLst>
            <a:ext uri="{FF2B5EF4-FFF2-40B4-BE49-F238E27FC236}">
              <a16:creationId xmlns:a16="http://schemas.microsoft.com/office/drawing/2014/main" id="{F91A9BC4-3E9C-4B0A-AF7A-1931E25C1ED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a:extLst>
            <a:ext uri="{FF2B5EF4-FFF2-40B4-BE49-F238E27FC236}">
              <a16:creationId xmlns:a16="http://schemas.microsoft.com/office/drawing/2014/main" id="{AFF72959-62B8-4FE5-8C9E-4D9DAEA81D7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a:extLst>
            <a:ext uri="{FF2B5EF4-FFF2-40B4-BE49-F238E27FC236}">
              <a16:creationId xmlns:a16="http://schemas.microsoft.com/office/drawing/2014/main" id="{B0F2019C-5452-41B9-908F-122012963A2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a:extLst>
            <a:ext uri="{FF2B5EF4-FFF2-40B4-BE49-F238E27FC236}">
              <a16:creationId xmlns:a16="http://schemas.microsoft.com/office/drawing/2014/main" id="{1E5CA18E-9346-468C-AC5D-AE607AD51F9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a:extLst>
            <a:ext uri="{FF2B5EF4-FFF2-40B4-BE49-F238E27FC236}">
              <a16:creationId xmlns:a16="http://schemas.microsoft.com/office/drawing/2014/main" id="{69B698AE-3928-4D09-B77B-84DDA5DD196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a:extLst>
            <a:ext uri="{FF2B5EF4-FFF2-40B4-BE49-F238E27FC236}">
              <a16:creationId xmlns:a16="http://schemas.microsoft.com/office/drawing/2014/main" id="{AC399C9E-4E97-4E23-B67B-6814C963FB4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a:extLst>
            <a:ext uri="{FF2B5EF4-FFF2-40B4-BE49-F238E27FC236}">
              <a16:creationId xmlns:a16="http://schemas.microsoft.com/office/drawing/2014/main" id="{28C81CEC-5D40-43E2-97D5-FF192F4E915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a:extLst>
            <a:ext uri="{FF2B5EF4-FFF2-40B4-BE49-F238E27FC236}">
              <a16:creationId xmlns:a16="http://schemas.microsoft.com/office/drawing/2014/main" id="{0B16DE20-9672-46DF-B5A1-9759FFD35E4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a:extLst>
            <a:ext uri="{FF2B5EF4-FFF2-40B4-BE49-F238E27FC236}">
              <a16:creationId xmlns:a16="http://schemas.microsoft.com/office/drawing/2014/main" id="{0FA3B929-BF76-4FB4-96ED-8CFE195D202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54302EFB-B32A-4548-AEF3-ECF905036AA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81EF541D-3591-4CAB-ABFE-B3B96F4F111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7076</xdr:rowOff>
    </xdr:from>
    <xdr:to>
      <xdr:col>85</xdr:col>
      <xdr:colOff>126364</xdr:colOff>
      <xdr:row>86</xdr:row>
      <xdr:rowOff>131173</xdr:rowOff>
    </xdr:to>
    <xdr:cxnSp macro="">
      <xdr:nvCxnSpPr>
        <xdr:cNvPr id="642" name="直線コネクタ 641">
          <a:extLst>
            <a:ext uri="{FF2B5EF4-FFF2-40B4-BE49-F238E27FC236}">
              <a16:creationId xmlns:a16="http://schemas.microsoft.com/office/drawing/2014/main" id="{C9181057-E5AB-4D55-987A-245017B76408}"/>
            </a:ext>
          </a:extLst>
        </xdr:cNvPr>
        <xdr:cNvCxnSpPr/>
      </xdr:nvCxnSpPr>
      <xdr:spPr>
        <a:xfrm flipV="1">
          <a:off x="16318864" y="13380176"/>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135000</xdr:rowOff>
    </xdr:from>
    <xdr:ext cx="405111" cy="259045"/>
    <xdr:sp macro="" textlink="">
      <xdr:nvSpPr>
        <xdr:cNvPr id="643" name="【児童館】&#10;有形固定資産減価償却率最小値テキスト">
          <a:extLst>
            <a:ext uri="{FF2B5EF4-FFF2-40B4-BE49-F238E27FC236}">
              <a16:creationId xmlns:a16="http://schemas.microsoft.com/office/drawing/2014/main" id="{EC23264D-E9FD-4152-B341-C76D30FAD58A}"/>
            </a:ext>
          </a:extLst>
        </xdr:cNvPr>
        <xdr:cNvSpPr txBox="1"/>
      </xdr:nvSpPr>
      <xdr:spPr>
        <a:xfrm>
          <a:off x="16357600" y="1487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131173</xdr:rowOff>
    </xdr:from>
    <xdr:to>
      <xdr:col>86</xdr:col>
      <xdr:colOff>25400</xdr:colOff>
      <xdr:row>86</xdr:row>
      <xdr:rowOff>131173</xdr:rowOff>
    </xdr:to>
    <xdr:cxnSp macro="">
      <xdr:nvCxnSpPr>
        <xdr:cNvPr id="644" name="直線コネクタ 643">
          <a:extLst>
            <a:ext uri="{FF2B5EF4-FFF2-40B4-BE49-F238E27FC236}">
              <a16:creationId xmlns:a16="http://schemas.microsoft.com/office/drawing/2014/main" id="{7276CB2F-8D76-4D70-934D-D0740F1BD13D}"/>
            </a:ext>
          </a:extLst>
        </xdr:cNvPr>
        <xdr:cNvCxnSpPr/>
      </xdr:nvCxnSpPr>
      <xdr:spPr>
        <a:xfrm>
          <a:off x="16230600" y="1487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125203</xdr:rowOff>
    </xdr:from>
    <xdr:ext cx="340478" cy="259045"/>
    <xdr:sp macro="" textlink="">
      <xdr:nvSpPr>
        <xdr:cNvPr id="645" name="【児童館】&#10;有形固定資産減価償却率最大値テキスト">
          <a:extLst>
            <a:ext uri="{FF2B5EF4-FFF2-40B4-BE49-F238E27FC236}">
              <a16:creationId xmlns:a16="http://schemas.microsoft.com/office/drawing/2014/main" id="{75F2252C-35E1-448B-841A-23550BA9ACD7}"/>
            </a:ext>
          </a:extLst>
        </xdr:cNvPr>
        <xdr:cNvSpPr txBox="1"/>
      </xdr:nvSpPr>
      <xdr:spPr>
        <a:xfrm>
          <a:off x="16357600" y="1315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7076</xdr:rowOff>
    </xdr:from>
    <xdr:to>
      <xdr:col>86</xdr:col>
      <xdr:colOff>25400</xdr:colOff>
      <xdr:row>78</xdr:row>
      <xdr:rowOff>7076</xdr:rowOff>
    </xdr:to>
    <xdr:cxnSp macro="">
      <xdr:nvCxnSpPr>
        <xdr:cNvPr id="646" name="直線コネクタ 645">
          <a:extLst>
            <a:ext uri="{FF2B5EF4-FFF2-40B4-BE49-F238E27FC236}">
              <a16:creationId xmlns:a16="http://schemas.microsoft.com/office/drawing/2014/main" id="{89FA978D-9431-4CE4-8BE4-30A38270635F}"/>
            </a:ext>
          </a:extLst>
        </xdr:cNvPr>
        <xdr:cNvCxnSpPr/>
      </xdr:nvCxnSpPr>
      <xdr:spPr>
        <a:xfrm>
          <a:off x="16230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150603</xdr:rowOff>
    </xdr:from>
    <xdr:ext cx="405111" cy="259045"/>
    <xdr:sp macro="" textlink="">
      <xdr:nvSpPr>
        <xdr:cNvPr id="647" name="【児童館】&#10;有形固定資産減価償却率平均値テキスト">
          <a:extLst>
            <a:ext uri="{FF2B5EF4-FFF2-40B4-BE49-F238E27FC236}">
              <a16:creationId xmlns:a16="http://schemas.microsoft.com/office/drawing/2014/main" id="{69A111F4-5D07-4285-897D-C5C981406195}"/>
            </a:ext>
          </a:extLst>
        </xdr:cNvPr>
        <xdr:cNvSpPr txBox="1"/>
      </xdr:nvSpPr>
      <xdr:spPr>
        <a:xfrm>
          <a:off x="16357600" y="1403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648" name="フローチャート: 判断 647">
          <a:extLst>
            <a:ext uri="{FF2B5EF4-FFF2-40B4-BE49-F238E27FC236}">
              <a16:creationId xmlns:a16="http://schemas.microsoft.com/office/drawing/2014/main" id="{CB4A66B8-5E47-492D-A6D6-2EF63E98A1EF}"/>
            </a:ext>
          </a:extLst>
        </xdr:cNvPr>
        <xdr:cNvSpPr/>
      </xdr:nvSpPr>
      <xdr:spPr>
        <a:xfrm>
          <a:off x="16268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49" name="フローチャート: 判断 648">
          <a:extLst>
            <a:ext uri="{FF2B5EF4-FFF2-40B4-BE49-F238E27FC236}">
              <a16:creationId xmlns:a16="http://schemas.microsoft.com/office/drawing/2014/main" id="{455F65D6-D776-4AFB-BAA9-0517D47ED374}"/>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650" name="フローチャート: 判断 649">
          <a:extLst>
            <a:ext uri="{FF2B5EF4-FFF2-40B4-BE49-F238E27FC236}">
              <a16:creationId xmlns:a16="http://schemas.microsoft.com/office/drawing/2014/main" id="{8F629D1D-96E5-445B-9DC9-3DEA358B3212}"/>
            </a:ext>
          </a:extLst>
        </xdr:cNvPr>
        <xdr:cNvSpPr/>
      </xdr:nvSpPr>
      <xdr:spPr>
        <a:xfrm>
          <a:off x="14541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122827</xdr:rowOff>
    </xdr:from>
    <xdr:to>
      <xdr:col>72</xdr:col>
      <xdr:colOff>38100</xdr:colOff>
      <xdr:row>83</xdr:row>
      <xdr:rowOff>52977</xdr:rowOff>
    </xdr:to>
    <xdr:sp macro="" textlink="">
      <xdr:nvSpPr>
        <xdr:cNvPr id="651" name="フローチャート: 判断 650">
          <a:extLst>
            <a:ext uri="{FF2B5EF4-FFF2-40B4-BE49-F238E27FC236}">
              <a16:creationId xmlns:a16="http://schemas.microsoft.com/office/drawing/2014/main" id="{6950EEA6-00B2-4319-B96E-5D76A3991C78}"/>
            </a:ext>
          </a:extLst>
        </xdr:cNvPr>
        <xdr:cNvSpPr/>
      </xdr:nvSpPr>
      <xdr:spPr>
        <a:xfrm>
          <a:off x="13652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52" name="フローチャート: 判断 651">
          <a:extLst>
            <a:ext uri="{FF2B5EF4-FFF2-40B4-BE49-F238E27FC236}">
              <a16:creationId xmlns:a16="http://schemas.microsoft.com/office/drawing/2014/main" id="{795C64E3-FE91-442D-A46B-925FDB783219}"/>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5FBD7B1C-0388-4652-9D96-895EDAC5C2E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3D61DDA7-7210-4009-9386-53E36B694D2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E30C9CEF-84EC-4A2B-A875-6CE7CDA8844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ABF67E44-2BE4-40A9-B9B2-628F4B53400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9D73922F-DF34-45AA-A33E-3901101BC4D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16692</xdr:rowOff>
    </xdr:from>
    <xdr:to>
      <xdr:col>85</xdr:col>
      <xdr:colOff>177800</xdr:colOff>
      <xdr:row>83</xdr:row>
      <xdr:rowOff>118292</xdr:rowOff>
    </xdr:to>
    <xdr:sp macro="" textlink="">
      <xdr:nvSpPr>
        <xdr:cNvPr id="658" name="楕円 657">
          <a:extLst>
            <a:ext uri="{FF2B5EF4-FFF2-40B4-BE49-F238E27FC236}">
              <a16:creationId xmlns:a16="http://schemas.microsoft.com/office/drawing/2014/main" id="{82A7DB3A-DC84-4A92-BD55-4C668A67F8C6}"/>
            </a:ext>
          </a:extLst>
        </xdr:cNvPr>
        <xdr:cNvSpPr/>
      </xdr:nvSpPr>
      <xdr:spPr>
        <a:xfrm>
          <a:off x="162687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166569</xdr:rowOff>
    </xdr:from>
    <xdr:ext cx="405111" cy="259045"/>
    <xdr:sp macro="" textlink="">
      <xdr:nvSpPr>
        <xdr:cNvPr id="659" name="【児童館】&#10;有形固定資産減価償却率該当値テキスト">
          <a:extLst>
            <a:ext uri="{FF2B5EF4-FFF2-40B4-BE49-F238E27FC236}">
              <a16:creationId xmlns:a16="http://schemas.microsoft.com/office/drawing/2014/main" id="{6F0D34EB-AFDD-4B4B-8824-3814A0E31779}"/>
            </a:ext>
          </a:extLst>
        </xdr:cNvPr>
        <xdr:cNvSpPr txBox="1"/>
      </xdr:nvSpPr>
      <xdr:spPr>
        <a:xfrm>
          <a:off x="16357600"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144055</xdr:rowOff>
    </xdr:from>
    <xdr:to>
      <xdr:col>81</xdr:col>
      <xdr:colOff>101600</xdr:colOff>
      <xdr:row>83</xdr:row>
      <xdr:rowOff>74205</xdr:rowOff>
    </xdr:to>
    <xdr:sp macro="" textlink="">
      <xdr:nvSpPr>
        <xdr:cNvPr id="660" name="楕円 659">
          <a:extLst>
            <a:ext uri="{FF2B5EF4-FFF2-40B4-BE49-F238E27FC236}">
              <a16:creationId xmlns:a16="http://schemas.microsoft.com/office/drawing/2014/main" id="{DA195755-EAA1-4E81-AE04-8A607E13C8BC}"/>
            </a:ext>
          </a:extLst>
        </xdr:cNvPr>
        <xdr:cNvSpPr/>
      </xdr:nvSpPr>
      <xdr:spPr>
        <a:xfrm>
          <a:off x="15430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23405</xdr:rowOff>
    </xdr:from>
    <xdr:to>
      <xdr:col>85</xdr:col>
      <xdr:colOff>127000</xdr:colOff>
      <xdr:row>83</xdr:row>
      <xdr:rowOff>67492</xdr:rowOff>
    </xdr:to>
    <xdr:cxnSp macro="">
      <xdr:nvCxnSpPr>
        <xdr:cNvPr id="661" name="直線コネクタ 660">
          <a:extLst>
            <a:ext uri="{FF2B5EF4-FFF2-40B4-BE49-F238E27FC236}">
              <a16:creationId xmlns:a16="http://schemas.microsoft.com/office/drawing/2014/main" id="{CC08E21E-1859-4BDD-9AB9-12B2960419D2}"/>
            </a:ext>
          </a:extLst>
        </xdr:cNvPr>
        <xdr:cNvCxnSpPr/>
      </xdr:nvCxnSpPr>
      <xdr:spPr>
        <a:xfrm>
          <a:off x="15481300" y="1425375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114663</xdr:rowOff>
    </xdr:from>
    <xdr:to>
      <xdr:col>76</xdr:col>
      <xdr:colOff>165100</xdr:colOff>
      <xdr:row>83</xdr:row>
      <xdr:rowOff>44813</xdr:rowOff>
    </xdr:to>
    <xdr:sp macro="" textlink="">
      <xdr:nvSpPr>
        <xdr:cNvPr id="662" name="楕円 661">
          <a:extLst>
            <a:ext uri="{FF2B5EF4-FFF2-40B4-BE49-F238E27FC236}">
              <a16:creationId xmlns:a16="http://schemas.microsoft.com/office/drawing/2014/main" id="{BAF8230D-152D-4D36-987E-460600B6518B}"/>
            </a:ext>
          </a:extLst>
        </xdr:cNvPr>
        <xdr:cNvSpPr/>
      </xdr:nvSpPr>
      <xdr:spPr>
        <a:xfrm>
          <a:off x="14541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165463</xdr:rowOff>
    </xdr:from>
    <xdr:to>
      <xdr:col>81</xdr:col>
      <xdr:colOff>50800</xdr:colOff>
      <xdr:row>83</xdr:row>
      <xdr:rowOff>23405</xdr:rowOff>
    </xdr:to>
    <xdr:cxnSp macro="">
      <xdr:nvCxnSpPr>
        <xdr:cNvPr id="663" name="直線コネクタ 662">
          <a:extLst>
            <a:ext uri="{FF2B5EF4-FFF2-40B4-BE49-F238E27FC236}">
              <a16:creationId xmlns:a16="http://schemas.microsoft.com/office/drawing/2014/main" id="{E98B903F-D6E0-4730-952B-35D2CAC0470D}"/>
            </a:ext>
          </a:extLst>
        </xdr:cNvPr>
        <xdr:cNvCxnSpPr/>
      </xdr:nvCxnSpPr>
      <xdr:spPr>
        <a:xfrm>
          <a:off x="14592300" y="1422436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106499</xdr:rowOff>
    </xdr:from>
    <xdr:to>
      <xdr:col>72</xdr:col>
      <xdr:colOff>38100</xdr:colOff>
      <xdr:row>83</xdr:row>
      <xdr:rowOff>36649</xdr:rowOff>
    </xdr:to>
    <xdr:sp macro="" textlink="">
      <xdr:nvSpPr>
        <xdr:cNvPr id="664" name="楕円 663">
          <a:extLst>
            <a:ext uri="{FF2B5EF4-FFF2-40B4-BE49-F238E27FC236}">
              <a16:creationId xmlns:a16="http://schemas.microsoft.com/office/drawing/2014/main" id="{D0479743-660F-430F-8193-19358A134C3D}"/>
            </a:ext>
          </a:extLst>
        </xdr:cNvPr>
        <xdr:cNvSpPr/>
      </xdr:nvSpPr>
      <xdr:spPr>
        <a:xfrm>
          <a:off x="13652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157299</xdr:rowOff>
    </xdr:from>
    <xdr:to>
      <xdr:col>76</xdr:col>
      <xdr:colOff>114300</xdr:colOff>
      <xdr:row>82</xdr:row>
      <xdr:rowOff>165463</xdr:rowOff>
    </xdr:to>
    <xdr:cxnSp macro="">
      <xdr:nvCxnSpPr>
        <xdr:cNvPr id="665" name="直線コネクタ 664">
          <a:extLst>
            <a:ext uri="{FF2B5EF4-FFF2-40B4-BE49-F238E27FC236}">
              <a16:creationId xmlns:a16="http://schemas.microsoft.com/office/drawing/2014/main" id="{818593DC-C346-45D2-84CA-BEEA29C065D8}"/>
            </a:ext>
          </a:extLst>
        </xdr:cNvPr>
        <xdr:cNvCxnSpPr/>
      </xdr:nvCxnSpPr>
      <xdr:spPr>
        <a:xfrm>
          <a:off x="13703300" y="1421619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62412</xdr:rowOff>
    </xdr:from>
    <xdr:to>
      <xdr:col>67</xdr:col>
      <xdr:colOff>101600</xdr:colOff>
      <xdr:row>82</xdr:row>
      <xdr:rowOff>164012</xdr:rowOff>
    </xdr:to>
    <xdr:sp macro="" textlink="">
      <xdr:nvSpPr>
        <xdr:cNvPr id="666" name="楕円 665">
          <a:extLst>
            <a:ext uri="{FF2B5EF4-FFF2-40B4-BE49-F238E27FC236}">
              <a16:creationId xmlns:a16="http://schemas.microsoft.com/office/drawing/2014/main" id="{1D05B0E2-38A4-4373-9798-208EEFB2652F}"/>
            </a:ext>
          </a:extLst>
        </xdr:cNvPr>
        <xdr:cNvSpPr/>
      </xdr:nvSpPr>
      <xdr:spPr>
        <a:xfrm>
          <a:off x="12763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113212</xdr:rowOff>
    </xdr:from>
    <xdr:to>
      <xdr:col>71</xdr:col>
      <xdr:colOff>177800</xdr:colOff>
      <xdr:row>82</xdr:row>
      <xdr:rowOff>157299</xdr:rowOff>
    </xdr:to>
    <xdr:cxnSp macro="">
      <xdr:nvCxnSpPr>
        <xdr:cNvPr id="667" name="直線コネクタ 666">
          <a:extLst>
            <a:ext uri="{FF2B5EF4-FFF2-40B4-BE49-F238E27FC236}">
              <a16:creationId xmlns:a16="http://schemas.microsoft.com/office/drawing/2014/main" id="{7A427A14-6233-49DD-B43B-09E279863552}"/>
            </a:ext>
          </a:extLst>
        </xdr:cNvPr>
        <xdr:cNvCxnSpPr/>
      </xdr:nvCxnSpPr>
      <xdr:spPr>
        <a:xfrm>
          <a:off x="12814300" y="141721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668" name="n_1aveValue【児童館】&#10;有形固定資産減価償却率">
          <a:extLst>
            <a:ext uri="{FF2B5EF4-FFF2-40B4-BE49-F238E27FC236}">
              <a16:creationId xmlns:a16="http://schemas.microsoft.com/office/drawing/2014/main" id="{2C325529-428D-4448-A273-AD5E35C1BE76}"/>
            </a:ext>
          </a:extLst>
        </xdr:cNvPr>
        <xdr:cNvSpPr txBox="1"/>
      </xdr:nvSpPr>
      <xdr:spPr>
        <a:xfrm>
          <a:off x="152660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63698</xdr:rowOff>
    </xdr:from>
    <xdr:ext cx="405111" cy="259045"/>
    <xdr:sp macro="" textlink="">
      <xdr:nvSpPr>
        <xdr:cNvPr id="669" name="n_2aveValue【児童館】&#10;有形固定資産減価償却率">
          <a:extLst>
            <a:ext uri="{FF2B5EF4-FFF2-40B4-BE49-F238E27FC236}">
              <a16:creationId xmlns:a16="http://schemas.microsoft.com/office/drawing/2014/main" id="{634B08FD-9D4B-4344-A328-7F2ECA32D8F4}"/>
            </a:ext>
          </a:extLst>
        </xdr:cNvPr>
        <xdr:cNvSpPr txBox="1"/>
      </xdr:nvSpPr>
      <xdr:spPr>
        <a:xfrm>
          <a:off x="14389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44104</xdr:rowOff>
    </xdr:from>
    <xdr:ext cx="405111" cy="259045"/>
    <xdr:sp macro="" textlink="">
      <xdr:nvSpPr>
        <xdr:cNvPr id="670" name="n_3aveValue【児童館】&#10;有形固定資産減価償却率">
          <a:extLst>
            <a:ext uri="{FF2B5EF4-FFF2-40B4-BE49-F238E27FC236}">
              <a16:creationId xmlns:a16="http://schemas.microsoft.com/office/drawing/2014/main" id="{130F37B5-633E-4973-ABF8-281B0C2D7579}"/>
            </a:ext>
          </a:extLst>
        </xdr:cNvPr>
        <xdr:cNvSpPr txBox="1"/>
      </xdr:nvSpPr>
      <xdr:spPr>
        <a:xfrm>
          <a:off x="13500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671" name="n_4aveValue【児童館】&#10;有形固定資産減価償却率">
          <a:extLst>
            <a:ext uri="{FF2B5EF4-FFF2-40B4-BE49-F238E27FC236}">
              <a16:creationId xmlns:a16="http://schemas.microsoft.com/office/drawing/2014/main" id="{D85B2CF3-3C28-4D09-ADDA-7D8DC8D9440B}"/>
            </a:ext>
          </a:extLst>
        </xdr:cNvPr>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90732</xdr:rowOff>
    </xdr:from>
    <xdr:ext cx="405111" cy="259045"/>
    <xdr:sp macro="" textlink="">
      <xdr:nvSpPr>
        <xdr:cNvPr id="672" name="n_1mainValue【児童館】&#10;有形固定資産減価償却率">
          <a:extLst>
            <a:ext uri="{FF2B5EF4-FFF2-40B4-BE49-F238E27FC236}">
              <a16:creationId xmlns:a16="http://schemas.microsoft.com/office/drawing/2014/main" id="{FCB751B6-0F52-41F8-B7D8-DB9BE59EE4CA}"/>
            </a:ext>
          </a:extLst>
        </xdr:cNvPr>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61340</xdr:rowOff>
    </xdr:from>
    <xdr:ext cx="405111" cy="259045"/>
    <xdr:sp macro="" textlink="">
      <xdr:nvSpPr>
        <xdr:cNvPr id="673" name="n_2mainValue【児童館】&#10;有形固定資産減価償却率">
          <a:extLst>
            <a:ext uri="{FF2B5EF4-FFF2-40B4-BE49-F238E27FC236}">
              <a16:creationId xmlns:a16="http://schemas.microsoft.com/office/drawing/2014/main" id="{9629A634-63B7-4EA2-862E-728E25AE0FE6}"/>
            </a:ext>
          </a:extLst>
        </xdr:cNvPr>
        <xdr:cNvSpPr txBox="1"/>
      </xdr:nvSpPr>
      <xdr:spPr>
        <a:xfrm>
          <a:off x="14389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53176</xdr:rowOff>
    </xdr:from>
    <xdr:ext cx="405111" cy="259045"/>
    <xdr:sp macro="" textlink="">
      <xdr:nvSpPr>
        <xdr:cNvPr id="674" name="n_3mainValue【児童館】&#10;有形固定資産減価償却率">
          <a:extLst>
            <a:ext uri="{FF2B5EF4-FFF2-40B4-BE49-F238E27FC236}">
              <a16:creationId xmlns:a16="http://schemas.microsoft.com/office/drawing/2014/main" id="{65C05543-575E-48F9-A691-13FD75A80FCD}"/>
            </a:ext>
          </a:extLst>
        </xdr:cNvPr>
        <xdr:cNvSpPr txBox="1"/>
      </xdr:nvSpPr>
      <xdr:spPr>
        <a:xfrm>
          <a:off x="13500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75" name="n_4mainValue【児童館】&#10;有形固定資産減価償却率">
          <a:extLst>
            <a:ext uri="{FF2B5EF4-FFF2-40B4-BE49-F238E27FC236}">
              <a16:creationId xmlns:a16="http://schemas.microsoft.com/office/drawing/2014/main" id="{EEF26DBF-ADF8-4525-96B1-B21A2D0D9423}"/>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691EE59F-32C9-438A-A205-DB4E2B583BA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3D232B0F-9D54-43A3-AED7-D071C5F6170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7B269453-6045-4F8A-85D3-EB9DCAE9012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42CD9E2E-CA19-46FD-9219-D45590991E9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155B7E66-D6F5-4F55-87C1-29ACC08EF4C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82444E76-4BE3-4C58-A8ED-5B753CFD757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2A02EF63-BF2C-45CE-BA7B-754F4B4CC28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93EC0DE2-94B1-409C-BB49-092323ABE51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DDFC7F47-C3A6-472F-B158-AEC038590AC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A283A38A-430E-4690-B3F6-B523F1659ED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a:extLst>
            <a:ext uri="{FF2B5EF4-FFF2-40B4-BE49-F238E27FC236}">
              <a16:creationId xmlns:a16="http://schemas.microsoft.com/office/drawing/2014/main" id="{E005F422-E98B-4CA2-BE1F-646757EC4485}"/>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AB652169-C3FE-40B0-98DE-CADC1992B2E8}"/>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a:extLst>
            <a:ext uri="{FF2B5EF4-FFF2-40B4-BE49-F238E27FC236}">
              <a16:creationId xmlns:a16="http://schemas.microsoft.com/office/drawing/2014/main" id="{176D354F-2347-43E4-8648-2094C9D3E6C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a:extLst>
            <a:ext uri="{FF2B5EF4-FFF2-40B4-BE49-F238E27FC236}">
              <a16:creationId xmlns:a16="http://schemas.microsoft.com/office/drawing/2014/main" id="{EED5F326-0F85-4B6D-8132-CC5C0312BC8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a:extLst>
            <a:ext uri="{FF2B5EF4-FFF2-40B4-BE49-F238E27FC236}">
              <a16:creationId xmlns:a16="http://schemas.microsoft.com/office/drawing/2014/main" id="{73F7797F-B75D-4DB6-B664-526AD75CD39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a:extLst>
            <a:ext uri="{FF2B5EF4-FFF2-40B4-BE49-F238E27FC236}">
              <a16:creationId xmlns:a16="http://schemas.microsoft.com/office/drawing/2014/main" id="{BD185272-E70C-444B-8161-2DE995695CC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a:extLst>
            <a:ext uri="{FF2B5EF4-FFF2-40B4-BE49-F238E27FC236}">
              <a16:creationId xmlns:a16="http://schemas.microsoft.com/office/drawing/2014/main" id="{9B06E6ED-20BE-44FF-AA87-6690B218361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a:extLst>
            <a:ext uri="{FF2B5EF4-FFF2-40B4-BE49-F238E27FC236}">
              <a16:creationId xmlns:a16="http://schemas.microsoft.com/office/drawing/2014/main" id="{86644911-8934-4088-9764-054DF8855BA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a:extLst>
            <a:ext uri="{FF2B5EF4-FFF2-40B4-BE49-F238E27FC236}">
              <a16:creationId xmlns:a16="http://schemas.microsoft.com/office/drawing/2014/main" id="{0307D0E1-8654-45E6-804A-3197280CA0E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a:extLst>
            <a:ext uri="{FF2B5EF4-FFF2-40B4-BE49-F238E27FC236}">
              <a16:creationId xmlns:a16="http://schemas.microsoft.com/office/drawing/2014/main" id="{C5DDB010-C6B0-406F-879D-E6E150DD24A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a:extLst>
            <a:ext uri="{FF2B5EF4-FFF2-40B4-BE49-F238E27FC236}">
              <a16:creationId xmlns:a16="http://schemas.microsoft.com/office/drawing/2014/main" id="{8DA0FF11-815A-418F-9039-773DB78EBEC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a:extLst>
            <a:ext uri="{FF2B5EF4-FFF2-40B4-BE49-F238E27FC236}">
              <a16:creationId xmlns:a16="http://schemas.microsoft.com/office/drawing/2014/main" id="{55978FA9-F7ED-4F18-B4BA-1D7CCCB9FBD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9B6E4427-9E02-4CC9-B654-B5FC857692B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31910277-3C3C-4A0E-ACE4-9C2796DA776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C0A449DE-DAF1-4EB8-9FFB-D74CA8232EE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136071</xdr:rowOff>
    </xdr:to>
    <xdr:cxnSp macro="">
      <xdr:nvCxnSpPr>
        <xdr:cNvPr id="701" name="直線コネクタ 700">
          <a:extLst>
            <a:ext uri="{FF2B5EF4-FFF2-40B4-BE49-F238E27FC236}">
              <a16:creationId xmlns:a16="http://schemas.microsoft.com/office/drawing/2014/main" id="{074E8659-88A1-41B9-8AE7-EA22262C3F5F}"/>
            </a:ext>
          </a:extLst>
        </xdr:cNvPr>
        <xdr:cNvCxnSpPr/>
      </xdr:nvCxnSpPr>
      <xdr:spPr>
        <a:xfrm flipV="1">
          <a:off x="22160864" y="13329557"/>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02" name="【児童館】&#10;一人当たり面積最小値テキスト">
          <a:extLst>
            <a:ext uri="{FF2B5EF4-FFF2-40B4-BE49-F238E27FC236}">
              <a16:creationId xmlns:a16="http://schemas.microsoft.com/office/drawing/2014/main" id="{408F3F99-C416-4FDE-BFB0-B2E530090B01}"/>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3" name="直線コネクタ 702">
          <a:extLst>
            <a:ext uri="{FF2B5EF4-FFF2-40B4-BE49-F238E27FC236}">
              <a16:creationId xmlns:a16="http://schemas.microsoft.com/office/drawing/2014/main" id="{9D512A1A-EA4E-4A2D-B36E-6B30D848715F}"/>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704" name="【児童館】&#10;一人当たり面積最大値テキスト">
          <a:extLst>
            <a:ext uri="{FF2B5EF4-FFF2-40B4-BE49-F238E27FC236}">
              <a16:creationId xmlns:a16="http://schemas.microsoft.com/office/drawing/2014/main" id="{EDAF1198-285D-49B3-9748-64A1A842A3A3}"/>
            </a:ext>
          </a:extLst>
        </xdr:cNvPr>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705" name="直線コネクタ 704">
          <a:extLst>
            <a:ext uri="{FF2B5EF4-FFF2-40B4-BE49-F238E27FC236}">
              <a16:creationId xmlns:a16="http://schemas.microsoft.com/office/drawing/2014/main" id="{F517F356-374C-4C55-BE22-FD35BCD7295D}"/>
            </a:ext>
          </a:extLst>
        </xdr:cNvPr>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63698</xdr:rowOff>
    </xdr:from>
    <xdr:ext cx="469744" cy="259045"/>
    <xdr:sp macro="" textlink="">
      <xdr:nvSpPr>
        <xdr:cNvPr id="706" name="【児童館】&#10;一人当たり面積平均値テキスト">
          <a:extLst>
            <a:ext uri="{FF2B5EF4-FFF2-40B4-BE49-F238E27FC236}">
              <a16:creationId xmlns:a16="http://schemas.microsoft.com/office/drawing/2014/main" id="{57A02783-FB99-4C4C-8038-EE574CAEDD66}"/>
            </a:ext>
          </a:extLst>
        </xdr:cNvPr>
        <xdr:cNvSpPr txBox="1"/>
      </xdr:nvSpPr>
      <xdr:spPr>
        <a:xfrm>
          <a:off x="22199600" y="1412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707" name="フローチャート: 判断 706">
          <a:extLst>
            <a:ext uri="{FF2B5EF4-FFF2-40B4-BE49-F238E27FC236}">
              <a16:creationId xmlns:a16="http://schemas.microsoft.com/office/drawing/2014/main" id="{38F87D41-640A-4D1E-BF56-94886F733363}"/>
            </a:ext>
          </a:extLst>
        </xdr:cNvPr>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8" name="フローチャート: 判断 707">
          <a:extLst>
            <a:ext uri="{FF2B5EF4-FFF2-40B4-BE49-F238E27FC236}">
              <a16:creationId xmlns:a16="http://schemas.microsoft.com/office/drawing/2014/main" id="{633AE9DF-252B-4C95-8EB9-5B5F4D848A2A}"/>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709" name="フローチャート: 判断 708">
          <a:extLst>
            <a:ext uri="{FF2B5EF4-FFF2-40B4-BE49-F238E27FC236}">
              <a16:creationId xmlns:a16="http://schemas.microsoft.com/office/drawing/2014/main" id="{995FF17C-EE59-487A-AE66-78A44DD1C6B9}"/>
            </a:ext>
          </a:extLst>
        </xdr:cNvPr>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710" name="フローチャート: 判断 709">
          <a:extLst>
            <a:ext uri="{FF2B5EF4-FFF2-40B4-BE49-F238E27FC236}">
              <a16:creationId xmlns:a16="http://schemas.microsoft.com/office/drawing/2014/main" id="{ED58BE85-FC20-4365-8AD9-F0E40A5B3E7C}"/>
            </a:ext>
          </a:extLst>
        </xdr:cNvPr>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711" name="フローチャート: 判断 710">
          <a:extLst>
            <a:ext uri="{FF2B5EF4-FFF2-40B4-BE49-F238E27FC236}">
              <a16:creationId xmlns:a16="http://schemas.microsoft.com/office/drawing/2014/main" id="{0F51EB39-F1F1-48C3-8827-7418FCD92834}"/>
            </a:ext>
          </a:extLst>
        </xdr:cNvPr>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BDC9EE5A-5F6D-4180-830C-4A72E544B7A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6BE378E0-9F44-4B58-A4B2-3810A4E6602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87DAB8DA-7297-43EE-B194-179FE83524B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5AF7C3F0-DCE0-4AD3-8A4C-2FA9C37D7FB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B9E17560-CC43-46EE-B6D0-C67F79DD9DD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77107</xdr:rowOff>
    </xdr:from>
    <xdr:to>
      <xdr:col>116</xdr:col>
      <xdr:colOff>114300</xdr:colOff>
      <xdr:row>78</xdr:row>
      <xdr:rowOff>7257</xdr:rowOff>
    </xdr:to>
    <xdr:sp macro="" textlink="">
      <xdr:nvSpPr>
        <xdr:cNvPr id="717" name="楕円 716">
          <a:extLst>
            <a:ext uri="{FF2B5EF4-FFF2-40B4-BE49-F238E27FC236}">
              <a16:creationId xmlns:a16="http://schemas.microsoft.com/office/drawing/2014/main" id="{764976B0-CED1-4583-BB81-55F98620D703}"/>
            </a:ext>
          </a:extLst>
        </xdr:cNvPr>
        <xdr:cNvSpPr/>
      </xdr:nvSpPr>
      <xdr:spPr>
        <a:xfrm>
          <a:off x="22110700" y="132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30134</xdr:rowOff>
    </xdr:from>
    <xdr:ext cx="469744" cy="259045"/>
    <xdr:sp macro="" textlink="">
      <xdr:nvSpPr>
        <xdr:cNvPr id="718" name="【児童館】&#10;一人当たり面積該当値テキスト">
          <a:extLst>
            <a:ext uri="{FF2B5EF4-FFF2-40B4-BE49-F238E27FC236}">
              <a16:creationId xmlns:a16="http://schemas.microsoft.com/office/drawing/2014/main" id="{101BE879-091F-49A1-BA0E-84084DE37E70}"/>
            </a:ext>
          </a:extLst>
        </xdr:cNvPr>
        <xdr:cNvSpPr txBox="1"/>
      </xdr:nvSpPr>
      <xdr:spPr>
        <a:xfrm>
          <a:off x="22199600" y="1323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142421</xdr:rowOff>
    </xdr:from>
    <xdr:to>
      <xdr:col>112</xdr:col>
      <xdr:colOff>38100</xdr:colOff>
      <xdr:row>78</xdr:row>
      <xdr:rowOff>72571</xdr:rowOff>
    </xdr:to>
    <xdr:sp macro="" textlink="">
      <xdr:nvSpPr>
        <xdr:cNvPr id="719" name="楕円 718">
          <a:extLst>
            <a:ext uri="{FF2B5EF4-FFF2-40B4-BE49-F238E27FC236}">
              <a16:creationId xmlns:a16="http://schemas.microsoft.com/office/drawing/2014/main" id="{6A5F41F8-9795-4AAA-8190-0D2B1333D20A}"/>
            </a:ext>
          </a:extLst>
        </xdr:cNvPr>
        <xdr:cNvSpPr/>
      </xdr:nvSpPr>
      <xdr:spPr>
        <a:xfrm>
          <a:off x="212725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127907</xdr:rowOff>
    </xdr:from>
    <xdr:to>
      <xdr:col>116</xdr:col>
      <xdr:colOff>63500</xdr:colOff>
      <xdr:row>78</xdr:row>
      <xdr:rowOff>21771</xdr:rowOff>
    </xdr:to>
    <xdr:cxnSp macro="">
      <xdr:nvCxnSpPr>
        <xdr:cNvPr id="720" name="直線コネクタ 719">
          <a:extLst>
            <a:ext uri="{FF2B5EF4-FFF2-40B4-BE49-F238E27FC236}">
              <a16:creationId xmlns:a16="http://schemas.microsoft.com/office/drawing/2014/main" id="{83E0A63C-B1CA-4BF0-B697-E2C294438B75}"/>
            </a:ext>
          </a:extLst>
        </xdr:cNvPr>
        <xdr:cNvCxnSpPr/>
      </xdr:nvCxnSpPr>
      <xdr:spPr>
        <a:xfrm flipV="1">
          <a:off x="21323300" y="133295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19957</xdr:rowOff>
    </xdr:from>
    <xdr:to>
      <xdr:col>107</xdr:col>
      <xdr:colOff>101600</xdr:colOff>
      <xdr:row>78</xdr:row>
      <xdr:rowOff>121557</xdr:rowOff>
    </xdr:to>
    <xdr:sp macro="" textlink="">
      <xdr:nvSpPr>
        <xdr:cNvPr id="721" name="楕円 720">
          <a:extLst>
            <a:ext uri="{FF2B5EF4-FFF2-40B4-BE49-F238E27FC236}">
              <a16:creationId xmlns:a16="http://schemas.microsoft.com/office/drawing/2014/main" id="{54F19147-DA27-43E5-91E3-9D229BD6D4D2}"/>
            </a:ext>
          </a:extLst>
        </xdr:cNvPr>
        <xdr:cNvSpPr/>
      </xdr:nvSpPr>
      <xdr:spPr>
        <a:xfrm>
          <a:off x="20383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21771</xdr:rowOff>
    </xdr:from>
    <xdr:to>
      <xdr:col>111</xdr:col>
      <xdr:colOff>177800</xdr:colOff>
      <xdr:row>78</xdr:row>
      <xdr:rowOff>70757</xdr:rowOff>
    </xdr:to>
    <xdr:cxnSp macro="">
      <xdr:nvCxnSpPr>
        <xdr:cNvPr id="722" name="直線コネクタ 721">
          <a:extLst>
            <a:ext uri="{FF2B5EF4-FFF2-40B4-BE49-F238E27FC236}">
              <a16:creationId xmlns:a16="http://schemas.microsoft.com/office/drawing/2014/main" id="{DA13FD9D-F3EE-4C59-AC9F-D72F4AD7D63B}"/>
            </a:ext>
          </a:extLst>
        </xdr:cNvPr>
        <xdr:cNvCxnSpPr/>
      </xdr:nvCxnSpPr>
      <xdr:spPr>
        <a:xfrm flipV="1">
          <a:off x="20434300" y="133948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36286</xdr:rowOff>
    </xdr:from>
    <xdr:to>
      <xdr:col>102</xdr:col>
      <xdr:colOff>165100</xdr:colOff>
      <xdr:row>78</xdr:row>
      <xdr:rowOff>137886</xdr:rowOff>
    </xdr:to>
    <xdr:sp macro="" textlink="">
      <xdr:nvSpPr>
        <xdr:cNvPr id="723" name="楕円 722">
          <a:extLst>
            <a:ext uri="{FF2B5EF4-FFF2-40B4-BE49-F238E27FC236}">
              <a16:creationId xmlns:a16="http://schemas.microsoft.com/office/drawing/2014/main" id="{88E204FE-12EE-47DD-9E21-F497BCEC7433}"/>
            </a:ext>
          </a:extLst>
        </xdr:cNvPr>
        <xdr:cNvSpPr/>
      </xdr:nvSpPr>
      <xdr:spPr>
        <a:xfrm>
          <a:off x="19494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70757</xdr:rowOff>
    </xdr:from>
    <xdr:to>
      <xdr:col>107</xdr:col>
      <xdr:colOff>50800</xdr:colOff>
      <xdr:row>78</xdr:row>
      <xdr:rowOff>87086</xdr:rowOff>
    </xdr:to>
    <xdr:cxnSp macro="">
      <xdr:nvCxnSpPr>
        <xdr:cNvPr id="724" name="直線コネクタ 723">
          <a:extLst>
            <a:ext uri="{FF2B5EF4-FFF2-40B4-BE49-F238E27FC236}">
              <a16:creationId xmlns:a16="http://schemas.microsoft.com/office/drawing/2014/main" id="{AF2EE57E-F650-4053-8AC5-A159C3FA596A}"/>
            </a:ext>
          </a:extLst>
        </xdr:cNvPr>
        <xdr:cNvCxnSpPr/>
      </xdr:nvCxnSpPr>
      <xdr:spPr>
        <a:xfrm flipV="1">
          <a:off x="19545300" y="134438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36286</xdr:rowOff>
    </xdr:from>
    <xdr:to>
      <xdr:col>98</xdr:col>
      <xdr:colOff>38100</xdr:colOff>
      <xdr:row>78</xdr:row>
      <xdr:rowOff>137886</xdr:rowOff>
    </xdr:to>
    <xdr:sp macro="" textlink="">
      <xdr:nvSpPr>
        <xdr:cNvPr id="725" name="楕円 724">
          <a:extLst>
            <a:ext uri="{FF2B5EF4-FFF2-40B4-BE49-F238E27FC236}">
              <a16:creationId xmlns:a16="http://schemas.microsoft.com/office/drawing/2014/main" id="{AF2B588A-85DC-47EE-93E5-796455FAD35C}"/>
            </a:ext>
          </a:extLst>
        </xdr:cNvPr>
        <xdr:cNvSpPr/>
      </xdr:nvSpPr>
      <xdr:spPr>
        <a:xfrm>
          <a:off x="18605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87086</xdr:rowOff>
    </xdr:from>
    <xdr:to>
      <xdr:col>102</xdr:col>
      <xdr:colOff>114300</xdr:colOff>
      <xdr:row>78</xdr:row>
      <xdr:rowOff>87086</xdr:rowOff>
    </xdr:to>
    <xdr:cxnSp macro="">
      <xdr:nvCxnSpPr>
        <xdr:cNvPr id="726" name="直線コネクタ 725">
          <a:extLst>
            <a:ext uri="{FF2B5EF4-FFF2-40B4-BE49-F238E27FC236}">
              <a16:creationId xmlns:a16="http://schemas.microsoft.com/office/drawing/2014/main" id="{11F3F25C-619E-45A1-90DF-418D6E461284}"/>
            </a:ext>
          </a:extLst>
        </xdr:cNvPr>
        <xdr:cNvCxnSpPr/>
      </xdr:nvCxnSpPr>
      <xdr:spPr>
        <a:xfrm>
          <a:off x="18656300" y="13460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27" name="n_1aveValue【児童館】&#10;一人当たり面積">
          <a:extLst>
            <a:ext uri="{FF2B5EF4-FFF2-40B4-BE49-F238E27FC236}">
              <a16:creationId xmlns:a16="http://schemas.microsoft.com/office/drawing/2014/main" id="{49D4F526-0F60-4AF1-B4B3-137A68E1BC55}"/>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145341</xdr:rowOff>
    </xdr:from>
    <xdr:ext cx="469744" cy="259045"/>
    <xdr:sp macro="" textlink="">
      <xdr:nvSpPr>
        <xdr:cNvPr id="728" name="n_2aveValue【児童館】&#10;一人当たり面積">
          <a:extLst>
            <a:ext uri="{FF2B5EF4-FFF2-40B4-BE49-F238E27FC236}">
              <a16:creationId xmlns:a16="http://schemas.microsoft.com/office/drawing/2014/main" id="{24277D3E-A909-497D-BF13-141A7B8059C7}"/>
            </a:ext>
          </a:extLst>
        </xdr:cNvPr>
        <xdr:cNvSpPr txBox="1"/>
      </xdr:nvSpPr>
      <xdr:spPr>
        <a:xfrm>
          <a:off x="201994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729" name="n_3aveValue【児童館】&#10;一人当たり面積">
          <a:extLst>
            <a:ext uri="{FF2B5EF4-FFF2-40B4-BE49-F238E27FC236}">
              <a16:creationId xmlns:a16="http://schemas.microsoft.com/office/drawing/2014/main" id="{1A940D6B-8C58-4DB4-BEF2-8B91DEB93107}"/>
            </a:ext>
          </a:extLst>
        </xdr:cNvPr>
        <xdr:cNvSpPr txBox="1"/>
      </xdr:nvSpPr>
      <xdr:spPr>
        <a:xfrm>
          <a:off x="19310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55534</xdr:rowOff>
    </xdr:from>
    <xdr:ext cx="469744" cy="259045"/>
    <xdr:sp macro="" textlink="">
      <xdr:nvSpPr>
        <xdr:cNvPr id="730" name="n_4aveValue【児童館】&#10;一人当たり面積">
          <a:extLst>
            <a:ext uri="{FF2B5EF4-FFF2-40B4-BE49-F238E27FC236}">
              <a16:creationId xmlns:a16="http://schemas.microsoft.com/office/drawing/2014/main" id="{24C32E13-1B10-4E65-B181-70C80BCA29A5}"/>
            </a:ext>
          </a:extLst>
        </xdr:cNvPr>
        <xdr:cNvSpPr txBox="1"/>
      </xdr:nvSpPr>
      <xdr:spPr>
        <a:xfrm>
          <a:off x="18421427"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89098</xdr:rowOff>
    </xdr:from>
    <xdr:ext cx="469744" cy="259045"/>
    <xdr:sp macro="" textlink="">
      <xdr:nvSpPr>
        <xdr:cNvPr id="731" name="n_1mainValue【児童館】&#10;一人当たり面積">
          <a:extLst>
            <a:ext uri="{FF2B5EF4-FFF2-40B4-BE49-F238E27FC236}">
              <a16:creationId xmlns:a16="http://schemas.microsoft.com/office/drawing/2014/main" id="{978F3764-71A6-4EE6-BB0B-DC69F1C0E775}"/>
            </a:ext>
          </a:extLst>
        </xdr:cNvPr>
        <xdr:cNvSpPr txBox="1"/>
      </xdr:nvSpPr>
      <xdr:spPr>
        <a:xfrm>
          <a:off x="21075727" y="1311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138084</xdr:rowOff>
    </xdr:from>
    <xdr:ext cx="469744" cy="259045"/>
    <xdr:sp macro="" textlink="">
      <xdr:nvSpPr>
        <xdr:cNvPr id="732" name="n_2mainValue【児童館】&#10;一人当たり面積">
          <a:extLst>
            <a:ext uri="{FF2B5EF4-FFF2-40B4-BE49-F238E27FC236}">
              <a16:creationId xmlns:a16="http://schemas.microsoft.com/office/drawing/2014/main" id="{0DAA2871-63F7-4B90-8B29-C8AF08FF460D}"/>
            </a:ext>
          </a:extLst>
        </xdr:cNvPr>
        <xdr:cNvSpPr txBox="1"/>
      </xdr:nvSpPr>
      <xdr:spPr>
        <a:xfrm>
          <a:off x="201994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154413</xdr:rowOff>
    </xdr:from>
    <xdr:ext cx="469744" cy="259045"/>
    <xdr:sp macro="" textlink="">
      <xdr:nvSpPr>
        <xdr:cNvPr id="733" name="n_3mainValue【児童館】&#10;一人当たり面積">
          <a:extLst>
            <a:ext uri="{FF2B5EF4-FFF2-40B4-BE49-F238E27FC236}">
              <a16:creationId xmlns:a16="http://schemas.microsoft.com/office/drawing/2014/main" id="{5E577DD0-D266-47D6-BA39-D136772EA12E}"/>
            </a:ext>
          </a:extLst>
        </xdr:cNvPr>
        <xdr:cNvSpPr txBox="1"/>
      </xdr:nvSpPr>
      <xdr:spPr>
        <a:xfrm>
          <a:off x="19310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154413</xdr:rowOff>
    </xdr:from>
    <xdr:ext cx="469744" cy="259045"/>
    <xdr:sp macro="" textlink="">
      <xdr:nvSpPr>
        <xdr:cNvPr id="734" name="n_4mainValue【児童館】&#10;一人当たり面積">
          <a:extLst>
            <a:ext uri="{FF2B5EF4-FFF2-40B4-BE49-F238E27FC236}">
              <a16:creationId xmlns:a16="http://schemas.microsoft.com/office/drawing/2014/main" id="{D6F5A643-F899-4E69-9636-E36D7F26D6D7}"/>
            </a:ext>
          </a:extLst>
        </xdr:cNvPr>
        <xdr:cNvSpPr txBox="1"/>
      </xdr:nvSpPr>
      <xdr:spPr>
        <a:xfrm>
          <a:off x="18421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22998464-6D37-4DEE-A9D8-14FEE689A9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2A7816FE-C1C8-4A72-8B8A-122266F14D3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12F6A2BB-D467-4CCE-8749-90C6A8AB54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91B92A90-718F-4428-81B9-EBDCE2F87A0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86104F2A-358A-4693-8F6A-D5C24123334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D0F3560E-BD6F-4326-A0F6-1B17326F0AD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68B03AC4-E2F8-45B1-994D-A3577B81CD8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41B60223-0245-407A-ABCC-DF695D85E70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F13A6210-AD52-4294-8E1C-FF4F95AF4FF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7F4F644A-F454-4111-9731-19030CF7713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5E6E4064-C3B9-4491-8587-2A3DA7064A9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77789B50-9964-4194-B385-C4355A4A719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F2E9AD7A-A2CB-4FAE-B8F9-BC868189734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08F5F618-781C-4C70-AD88-A5EBD845AFC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A6161F17-3C92-441E-8F9F-33555CE81F7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235817EC-0286-48E0-9EE0-3D6E3BB2192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D549FD53-65C2-48E9-A93A-16AD0A76CD5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55D5964A-B133-447C-899E-74AA8DCEA3E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0A05B170-782B-4B4D-8C4A-BA814FBC001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AB13FD14-2DC8-4F99-BB00-B0167180E1E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C7AA9B1E-9D44-442A-9617-3883AB696CE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A43D33C2-2DBF-4982-8D73-8CB097259B3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7343D21E-15C1-4554-B1B8-2C0658EB53C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3101EF61-B492-48C7-B447-03FEA03D52C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759" name="直線コネクタ 758">
          <a:extLst>
            <a:ext uri="{FF2B5EF4-FFF2-40B4-BE49-F238E27FC236}">
              <a16:creationId xmlns:a16="http://schemas.microsoft.com/office/drawing/2014/main" id="{6C9F285E-3C79-446D-923A-5E186BEBDAD9}"/>
            </a:ext>
          </a:extLst>
        </xdr:cNvPr>
        <xdr:cNvCxnSpPr/>
      </xdr:nvCxnSpPr>
      <xdr:spPr>
        <a:xfrm flipV="1">
          <a:off x="16318864" y="17322164"/>
          <a:ext cx="0" cy="134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0" name="【公民館】&#10;有形固定資産減価償却率最小値テキスト">
          <a:extLst>
            <a:ext uri="{FF2B5EF4-FFF2-40B4-BE49-F238E27FC236}">
              <a16:creationId xmlns:a16="http://schemas.microsoft.com/office/drawing/2014/main" id="{944FB215-6C37-4E3E-88C5-23FE1719B82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1" name="直線コネクタ 760">
          <a:extLst>
            <a:ext uri="{FF2B5EF4-FFF2-40B4-BE49-F238E27FC236}">
              <a16:creationId xmlns:a16="http://schemas.microsoft.com/office/drawing/2014/main" id="{D53F2467-3E96-4F51-8D54-6906E543CC3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762" name="【公民館】&#10;有形固定資産減価償却率最大値テキスト">
          <a:extLst>
            <a:ext uri="{FF2B5EF4-FFF2-40B4-BE49-F238E27FC236}">
              <a16:creationId xmlns:a16="http://schemas.microsoft.com/office/drawing/2014/main" id="{4E99B505-0A2D-4976-97D6-544F85B959DA}"/>
            </a:ext>
          </a:extLst>
        </xdr:cNvPr>
        <xdr:cNvSpPr txBox="1"/>
      </xdr:nvSpPr>
      <xdr:spPr>
        <a:xfrm>
          <a:off x="16357600"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763" name="直線コネクタ 762">
          <a:extLst>
            <a:ext uri="{FF2B5EF4-FFF2-40B4-BE49-F238E27FC236}">
              <a16:creationId xmlns:a16="http://schemas.microsoft.com/office/drawing/2014/main" id="{23F13281-A029-48FE-9AA3-2943ED9D881A}"/>
            </a:ext>
          </a:extLst>
        </xdr:cNvPr>
        <xdr:cNvCxnSpPr/>
      </xdr:nvCxnSpPr>
      <xdr:spPr>
        <a:xfrm>
          <a:off x="16230600" y="1732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764" name="【公民館】&#10;有形固定資産減価償却率平均値テキスト">
          <a:extLst>
            <a:ext uri="{FF2B5EF4-FFF2-40B4-BE49-F238E27FC236}">
              <a16:creationId xmlns:a16="http://schemas.microsoft.com/office/drawing/2014/main" id="{06536BB5-D850-4FE5-880A-EFA1ECFE629E}"/>
            </a:ext>
          </a:extLst>
        </xdr:cNvPr>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765" name="フローチャート: 判断 764">
          <a:extLst>
            <a:ext uri="{FF2B5EF4-FFF2-40B4-BE49-F238E27FC236}">
              <a16:creationId xmlns:a16="http://schemas.microsoft.com/office/drawing/2014/main" id="{76C2BE97-D33F-455A-82E5-05DFA000DB1F}"/>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66" name="フローチャート: 判断 765">
          <a:extLst>
            <a:ext uri="{FF2B5EF4-FFF2-40B4-BE49-F238E27FC236}">
              <a16:creationId xmlns:a16="http://schemas.microsoft.com/office/drawing/2014/main" id="{010A204E-EDED-4436-A64D-749695EFB65E}"/>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767" name="フローチャート: 判断 766">
          <a:extLst>
            <a:ext uri="{FF2B5EF4-FFF2-40B4-BE49-F238E27FC236}">
              <a16:creationId xmlns:a16="http://schemas.microsoft.com/office/drawing/2014/main" id="{54D3AE71-1CE1-4926-9D60-011D2068100D}"/>
            </a:ext>
          </a:extLst>
        </xdr:cNvPr>
        <xdr:cNvSpPr/>
      </xdr:nvSpPr>
      <xdr:spPr>
        <a:xfrm>
          <a:off x="14541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768" name="フローチャート: 判断 767">
          <a:extLst>
            <a:ext uri="{FF2B5EF4-FFF2-40B4-BE49-F238E27FC236}">
              <a16:creationId xmlns:a16="http://schemas.microsoft.com/office/drawing/2014/main" id="{0A3363ED-4F46-416F-AC7F-0AB2E9D1D0AC}"/>
            </a:ext>
          </a:extLst>
        </xdr:cNvPr>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769" name="フローチャート: 判断 768">
          <a:extLst>
            <a:ext uri="{FF2B5EF4-FFF2-40B4-BE49-F238E27FC236}">
              <a16:creationId xmlns:a16="http://schemas.microsoft.com/office/drawing/2014/main" id="{CD4655E6-B2AA-4D25-9E40-462F7F4620F5}"/>
            </a:ext>
          </a:extLst>
        </xdr:cNvPr>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E979EED2-81D7-4C21-BA43-719845093AF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78DAD39A-DCA4-494D-9908-3A65D1264A3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BFDB09A9-59D3-41F0-B157-6CF191EC6D9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90AD5860-FF78-4FF5-A577-5D965D4A368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6DF8C75A-E3E3-40EA-BDCC-448A1F39639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118745</xdr:rowOff>
    </xdr:from>
    <xdr:to>
      <xdr:col>85</xdr:col>
      <xdr:colOff>177800</xdr:colOff>
      <xdr:row>106</xdr:row>
      <xdr:rowOff>48895</xdr:rowOff>
    </xdr:to>
    <xdr:sp macro="" textlink="">
      <xdr:nvSpPr>
        <xdr:cNvPr id="775" name="楕円 774">
          <a:extLst>
            <a:ext uri="{FF2B5EF4-FFF2-40B4-BE49-F238E27FC236}">
              <a16:creationId xmlns:a16="http://schemas.microsoft.com/office/drawing/2014/main" id="{62A5F949-91B4-4563-BACF-C388272DCCF1}"/>
            </a:ext>
          </a:extLst>
        </xdr:cNvPr>
        <xdr:cNvSpPr/>
      </xdr:nvSpPr>
      <xdr:spPr>
        <a:xfrm>
          <a:off x="162687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97172</xdr:rowOff>
    </xdr:from>
    <xdr:ext cx="405111" cy="259045"/>
    <xdr:sp macro="" textlink="">
      <xdr:nvSpPr>
        <xdr:cNvPr id="776" name="【公民館】&#10;有形固定資産減価償却率該当値テキスト">
          <a:extLst>
            <a:ext uri="{FF2B5EF4-FFF2-40B4-BE49-F238E27FC236}">
              <a16:creationId xmlns:a16="http://schemas.microsoft.com/office/drawing/2014/main" id="{01A13E0F-BAA0-4A8D-96EC-8A1E0257E278}"/>
            </a:ext>
          </a:extLst>
        </xdr:cNvPr>
        <xdr:cNvSpPr txBox="1"/>
      </xdr:nvSpPr>
      <xdr:spPr>
        <a:xfrm>
          <a:off x="16357600"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76836</xdr:rowOff>
    </xdr:from>
    <xdr:to>
      <xdr:col>81</xdr:col>
      <xdr:colOff>101600</xdr:colOff>
      <xdr:row>106</xdr:row>
      <xdr:rowOff>6986</xdr:rowOff>
    </xdr:to>
    <xdr:sp macro="" textlink="">
      <xdr:nvSpPr>
        <xdr:cNvPr id="777" name="楕円 776">
          <a:extLst>
            <a:ext uri="{FF2B5EF4-FFF2-40B4-BE49-F238E27FC236}">
              <a16:creationId xmlns:a16="http://schemas.microsoft.com/office/drawing/2014/main" id="{1319B451-7428-465A-AF64-FD26DAD16035}"/>
            </a:ext>
          </a:extLst>
        </xdr:cNvPr>
        <xdr:cNvSpPr/>
      </xdr:nvSpPr>
      <xdr:spPr>
        <a:xfrm>
          <a:off x="15430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127636</xdr:rowOff>
    </xdr:from>
    <xdr:to>
      <xdr:col>85</xdr:col>
      <xdr:colOff>127000</xdr:colOff>
      <xdr:row>105</xdr:row>
      <xdr:rowOff>169545</xdr:rowOff>
    </xdr:to>
    <xdr:cxnSp macro="">
      <xdr:nvCxnSpPr>
        <xdr:cNvPr id="778" name="直線コネクタ 777">
          <a:extLst>
            <a:ext uri="{FF2B5EF4-FFF2-40B4-BE49-F238E27FC236}">
              <a16:creationId xmlns:a16="http://schemas.microsoft.com/office/drawing/2014/main" id="{6F32076C-E4D9-41AC-A5A4-F1B0F2EA62A0}"/>
            </a:ext>
          </a:extLst>
        </xdr:cNvPr>
        <xdr:cNvCxnSpPr/>
      </xdr:nvCxnSpPr>
      <xdr:spPr>
        <a:xfrm>
          <a:off x="15481300" y="181298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59689</xdr:rowOff>
    </xdr:from>
    <xdr:to>
      <xdr:col>76</xdr:col>
      <xdr:colOff>165100</xdr:colOff>
      <xdr:row>105</xdr:row>
      <xdr:rowOff>161289</xdr:rowOff>
    </xdr:to>
    <xdr:sp macro="" textlink="">
      <xdr:nvSpPr>
        <xdr:cNvPr id="779" name="楕円 778">
          <a:extLst>
            <a:ext uri="{FF2B5EF4-FFF2-40B4-BE49-F238E27FC236}">
              <a16:creationId xmlns:a16="http://schemas.microsoft.com/office/drawing/2014/main" id="{4BB6E186-2E78-4FF0-B9F5-1FAA499BEBE3}"/>
            </a:ext>
          </a:extLst>
        </xdr:cNvPr>
        <xdr:cNvSpPr/>
      </xdr:nvSpPr>
      <xdr:spPr>
        <a:xfrm>
          <a:off x="14541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105</xdr:row>
      <xdr:rowOff>127636</xdr:rowOff>
    </xdr:to>
    <xdr:cxnSp macro="">
      <xdr:nvCxnSpPr>
        <xdr:cNvPr id="780" name="直線コネクタ 779">
          <a:extLst>
            <a:ext uri="{FF2B5EF4-FFF2-40B4-BE49-F238E27FC236}">
              <a16:creationId xmlns:a16="http://schemas.microsoft.com/office/drawing/2014/main" id="{0B7EA529-6CE7-468F-B80F-96B16049CDD2}"/>
            </a:ext>
          </a:extLst>
        </xdr:cNvPr>
        <xdr:cNvCxnSpPr/>
      </xdr:nvCxnSpPr>
      <xdr:spPr>
        <a:xfrm>
          <a:off x="14592300" y="181127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38736</xdr:rowOff>
    </xdr:from>
    <xdr:to>
      <xdr:col>72</xdr:col>
      <xdr:colOff>38100</xdr:colOff>
      <xdr:row>105</xdr:row>
      <xdr:rowOff>140336</xdr:rowOff>
    </xdr:to>
    <xdr:sp macro="" textlink="">
      <xdr:nvSpPr>
        <xdr:cNvPr id="781" name="楕円 780">
          <a:extLst>
            <a:ext uri="{FF2B5EF4-FFF2-40B4-BE49-F238E27FC236}">
              <a16:creationId xmlns:a16="http://schemas.microsoft.com/office/drawing/2014/main" id="{F105408D-8D29-43DC-A1BB-CBFDD0D458D3}"/>
            </a:ext>
          </a:extLst>
        </xdr:cNvPr>
        <xdr:cNvSpPr/>
      </xdr:nvSpPr>
      <xdr:spPr>
        <a:xfrm>
          <a:off x="13652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89536</xdr:rowOff>
    </xdr:from>
    <xdr:to>
      <xdr:col>76</xdr:col>
      <xdr:colOff>114300</xdr:colOff>
      <xdr:row>105</xdr:row>
      <xdr:rowOff>110489</xdr:rowOff>
    </xdr:to>
    <xdr:cxnSp macro="">
      <xdr:nvCxnSpPr>
        <xdr:cNvPr id="782" name="直線コネクタ 781">
          <a:extLst>
            <a:ext uri="{FF2B5EF4-FFF2-40B4-BE49-F238E27FC236}">
              <a16:creationId xmlns:a16="http://schemas.microsoft.com/office/drawing/2014/main" id="{FCB3B44C-DA9B-4363-97D0-716920F2F8AB}"/>
            </a:ext>
          </a:extLst>
        </xdr:cNvPr>
        <xdr:cNvCxnSpPr/>
      </xdr:nvCxnSpPr>
      <xdr:spPr>
        <a:xfrm>
          <a:off x="13703300" y="180917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166370</xdr:rowOff>
    </xdr:from>
    <xdr:to>
      <xdr:col>67</xdr:col>
      <xdr:colOff>101600</xdr:colOff>
      <xdr:row>105</xdr:row>
      <xdr:rowOff>96520</xdr:rowOff>
    </xdr:to>
    <xdr:sp macro="" textlink="">
      <xdr:nvSpPr>
        <xdr:cNvPr id="783" name="楕円 782">
          <a:extLst>
            <a:ext uri="{FF2B5EF4-FFF2-40B4-BE49-F238E27FC236}">
              <a16:creationId xmlns:a16="http://schemas.microsoft.com/office/drawing/2014/main" id="{4DB5B009-5B81-46A6-B546-5F08F8F5192B}"/>
            </a:ext>
          </a:extLst>
        </xdr:cNvPr>
        <xdr:cNvSpPr/>
      </xdr:nvSpPr>
      <xdr:spPr>
        <a:xfrm>
          <a:off x="12763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45720</xdr:rowOff>
    </xdr:from>
    <xdr:to>
      <xdr:col>71</xdr:col>
      <xdr:colOff>177800</xdr:colOff>
      <xdr:row>105</xdr:row>
      <xdr:rowOff>89536</xdr:rowOff>
    </xdr:to>
    <xdr:cxnSp macro="">
      <xdr:nvCxnSpPr>
        <xdr:cNvPr id="784" name="直線コネクタ 783">
          <a:extLst>
            <a:ext uri="{FF2B5EF4-FFF2-40B4-BE49-F238E27FC236}">
              <a16:creationId xmlns:a16="http://schemas.microsoft.com/office/drawing/2014/main" id="{3D30C69D-69D9-4513-8D9F-10E4D5D1D685}"/>
            </a:ext>
          </a:extLst>
        </xdr:cNvPr>
        <xdr:cNvCxnSpPr/>
      </xdr:nvCxnSpPr>
      <xdr:spPr>
        <a:xfrm>
          <a:off x="12814300" y="180479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85" name="n_1aveValue【公民館】&#10;有形固定資産減価償却率">
          <a:extLst>
            <a:ext uri="{FF2B5EF4-FFF2-40B4-BE49-F238E27FC236}">
              <a16:creationId xmlns:a16="http://schemas.microsoft.com/office/drawing/2014/main" id="{6C364FC2-3A48-47F9-BFCD-D8FB61D8B210}"/>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10177</xdr:rowOff>
    </xdr:from>
    <xdr:ext cx="405111" cy="259045"/>
    <xdr:sp macro="" textlink="">
      <xdr:nvSpPr>
        <xdr:cNvPr id="786" name="n_2aveValue【公民館】&#10;有形固定資産減価償却率">
          <a:extLst>
            <a:ext uri="{FF2B5EF4-FFF2-40B4-BE49-F238E27FC236}">
              <a16:creationId xmlns:a16="http://schemas.microsoft.com/office/drawing/2014/main" id="{12293DAE-58A8-4BAE-BB2A-03653C2BA05F}"/>
            </a:ext>
          </a:extLst>
        </xdr:cNvPr>
        <xdr:cNvSpPr txBox="1"/>
      </xdr:nvSpPr>
      <xdr:spPr>
        <a:xfrm>
          <a:off x="14389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787" name="n_3aveValue【公民館】&#10;有形固定資産減価償却率">
          <a:extLst>
            <a:ext uri="{FF2B5EF4-FFF2-40B4-BE49-F238E27FC236}">
              <a16:creationId xmlns:a16="http://schemas.microsoft.com/office/drawing/2014/main" id="{196A0736-4752-4AAB-B757-81FF69B15F4A}"/>
            </a:ext>
          </a:extLst>
        </xdr:cNvPr>
        <xdr:cNvSpPr txBox="1"/>
      </xdr:nvSpPr>
      <xdr:spPr>
        <a:xfrm>
          <a:off x="13500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788" name="n_4aveValue【公民館】&#10;有形固定資産減価償却率">
          <a:extLst>
            <a:ext uri="{FF2B5EF4-FFF2-40B4-BE49-F238E27FC236}">
              <a16:creationId xmlns:a16="http://schemas.microsoft.com/office/drawing/2014/main" id="{0107BB04-0FE7-4C71-8EC2-B54A5AAF1FCB}"/>
            </a:ext>
          </a:extLst>
        </xdr:cNvPr>
        <xdr:cNvSpPr txBox="1"/>
      </xdr:nvSpPr>
      <xdr:spPr>
        <a:xfrm>
          <a:off x="12611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169563</xdr:rowOff>
    </xdr:from>
    <xdr:ext cx="405111" cy="259045"/>
    <xdr:sp macro="" textlink="">
      <xdr:nvSpPr>
        <xdr:cNvPr id="789" name="n_1mainValue【公民館】&#10;有形固定資産減価償却率">
          <a:extLst>
            <a:ext uri="{FF2B5EF4-FFF2-40B4-BE49-F238E27FC236}">
              <a16:creationId xmlns:a16="http://schemas.microsoft.com/office/drawing/2014/main" id="{E7D58BF9-9229-4BC7-A0BB-6D60D442EB0F}"/>
            </a:ext>
          </a:extLst>
        </xdr:cNvPr>
        <xdr:cNvSpPr txBox="1"/>
      </xdr:nvSpPr>
      <xdr:spPr>
        <a:xfrm>
          <a:off x="152660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152416</xdr:rowOff>
    </xdr:from>
    <xdr:ext cx="405111" cy="259045"/>
    <xdr:sp macro="" textlink="">
      <xdr:nvSpPr>
        <xdr:cNvPr id="790" name="n_2mainValue【公民館】&#10;有形固定資産減価償却率">
          <a:extLst>
            <a:ext uri="{FF2B5EF4-FFF2-40B4-BE49-F238E27FC236}">
              <a16:creationId xmlns:a16="http://schemas.microsoft.com/office/drawing/2014/main" id="{BFF9C980-D58B-466C-B7D8-70B91FA2F53E}"/>
            </a:ext>
          </a:extLst>
        </xdr:cNvPr>
        <xdr:cNvSpPr txBox="1"/>
      </xdr:nvSpPr>
      <xdr:spPr>
        <a:xfrm>
          <a:off x="14389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131463</xdr:rowOff>
    </xdr:from>
    <xdr:ext cx="405111" cy="259045"/>
    <xdr:sp macro="" textlink="">
      <xdr:nvSpPr>
        <xdr:cNvPr id="791" name="n_3mainValue【公民館】&#10;有形固定資産減価償却率">
          <a:extLst>
            <a:ext uri="{FF2B5EF4-FFF2-40B4-BE49-F238E27FC236}">
              <a16:creationId xmlns:a16="http://schemas.microsoft.com/office/drawing/2014/main" id="{4D386C22-B3E0-405D-85F6-D580F91BEA64}"/>
            </a:ext>
          </a:extLst>
        </xdr:cNvPr>
        <xdr:cNvSpPr txBox="1"/>
      </xdr:nvSpPr>
      <xdr:spPr>
        <a:xfrm>
          <a:off x="135007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87647</xdr:rowOff>
    </xdr:from>
    <xdr:ext cx="405111" cy="259045"/>
    <xdr:sp macro="" textlink="">
      <xdr:nvSpPr>
        <xdr:cNvPr id="792" name="n_4mainValue【公民館】&#10;有形固定資産減価償却率">
          <a:extLst>
            <a:ext uri="{FF2B5EF4-FFF2-40B4-BE49-F238E27FC236}">
              <a16:creationId xmlns:a16="http://schemas.microsoft.com/office/drawing/2014/main" id="{79392FD4-D174-4908-AEB0-4CA4C8694F6F}"/>
            </a:ext>
          </a:extLst>
        </xdr:cNvPr>
        <xdr:cNvSpPr txBox="1"/>
      </xdr:nvSpPr>
      <xdr:spPr>
        <a:xfrm>
          <a:off x="12611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22C0FE89-7D86-4C4D-9A27-2B3869BC185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9AA267DD-D0DC-468D-9CD5-3E414D61437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D2ED2329-86FF-460B-9C43-86B82F23614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BEBB9AFD-D1C9-4844-9C7F-6E5030EF250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E3A6A68A-C79A-4DE4-9399-605C78888BA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E5188929-7211-431E-B55E-2E56DF78127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70F7D04F-23C7-4254-8DBE-003DCD67926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45497413-6BA4-4104-803F-C8A01E87D90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8BC0745B-B1FE-4136-BC5D-2698A152398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E261B612-4002-42D2-B824-24B72E0AB71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7E30242C-1C1B-4A7C-AD57-D22B0521EC5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1F79BFFC-8B9D-4524-8397-7750EAF111D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526A36FC-7E95-4FC5-833C-3F39FA72BDD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636D0EF0-1FA5-414F-AD57-4E72B127E11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690D2A5B-8F3B-46E2-926C-7B4D778EBEF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8088BBBD-60D5-4642-B58F-0A75E280BAC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2F3D496D-1776-4992-9561-2FF90F50C6E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4056E04F-8540-42CA-82C1-A8B49E9691A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C47859E9-BCA4-429C-8954-4DD07ADA56A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AB0FD1C4-0F69-44DF-9323-8B8A337E9E9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2600F99B-A24D-463F-B717-D132A832B2A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814" name="直線コネクタ 813">
          <a:extLst>
            <a:ext uri="{FF2B5EF4-FFF2-40B4-BE49-F238E27FC236}">
              <a16:creationId xmlns:a16="http://schemas.microsoft.com/office/drawing/2014/main" id="{A7FE516A-A1BA-445D-AA60-40935D3789A1}"/>
            </a:ext>
          </a:extLst>
        </xdr:cNvPr>
        <xdr:cNvCxnSpPr/>
      </xdr:nvCxnSpPr>
      <xdr:spPr>
        <a:xfrm flipV="1">
          <a:off x="22160864" y="17369789"/>
          <a:ext cx="0" cy="117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5" name="【公民館】&#10;一人当たり面積最小値テキスト">
          <a:extLst>
            <a:ext uri="{FF2B5EF4-FFF2-40B4-BE49-F238E27FC236}">
              <a16:creationId xmlns:a16="http://schemas.microsoft.com/office/drawing/2014/main" id="{DFECA6EA-E303-41B4-BA15-049B7C58577E}"/>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6" name="直線コネクタ 815">
          <a:extLst>
            <a:ext uri="{FF2B5EF4-FFF2-40B4-BE49-F238E27FC236}">
              <a16:creationId xmlns:a16="http://schemas.microsoft.com/office/drawing/2014/main" id="{56ACC275-6658-4094-B2A3-0BD6C1E52089}"/>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817" name="【公民館】&#10;一人当たり面積最大値テキスト">
          <a:extLst>
            <a:ext uri="{FF2B5EF4-FFF2-40B4-BE49-F238E27FC236}">
              <a16:creationId xmlns:a16="http://schemas.microsoft.com/office/drawing/2014/main" id="{D107B458-B0ED-4200-A51E-35BBF2961D8E}"/>
            </a:ext>
          </a:extLst>
        </xdr:cNvPr>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818" name="直線コネクタ 817">
          <a:extLst>
            <a:ext uri="{FF2B5EF4-FFF2-40B4-BE49-F238E27FC236}">
              <a16:creationId xmlns:a16="http://schemas.microsoft.com/office/drawing/2014/main" id="{FDCF90BB-5FE1-43A9-9B13-DCA9E0F2A1EA}"/>
            </a:ext>
          </a:extLst>
        </xdr:cNvPr>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13988</xdr:rowOff>
    </xdr:from>
    <xdr:ext cx="469744" cy="259045"/>
    <xdr:sp macro="" textlink="">
      <xdr:nvSpPr>
        <xdr:cNvPr id="819" name="【公民館】&#10;一人当たり面積平均値テキスト">
          <a:extLst>
            <a:ext uri="{FF2B5EF4-FFF2-40B4-BE49-F238E27FC236}">
              <a16:creationId xmlns:a16="http://schemas.microsoft.com/office/drawing/2014/main" id="{CCE8CD82-DAFC-4E0F-9D1B-D5037C66ED48}"/>
            </a:ext>
          </a:extLst>
        </xdr:cNvPr>
        <xdr:cNvSpPr txBox="1"/>
      </xdr:nvSpPr>
      <xdr:spPr>
        <a:xfrm>
          <a:off x="22199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820" name="フローチャート: 判断 819">
          <a:extLst>
            <a:ext uri="{FF2B5EF4-FFF2-40B4-BE49-F238E27FC236}">
              <a16:creationId xmlns:a16="http://schemas.microsoft.com/office/drawing/2014/main" id="{79DFFE0B-121D-4755-8189-0180F7108579}"/>
            </a:ext>
          </a:extLst>
        </xdr:cNvPr>
        <xdr:cNvSpPr/>
      </xdr:nvSpPr>
      <xdr:spPr>
        <a:xfrm>
          <a:off x="22110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821" name="フローチャート: 判断 820">
          <a:extLst>
            <a:ext uri="{FF2B5EF4-FFF2-40B4-BE49-F238E27FC236}">
              <a16:creationId xmlns:a16="http://schemas.microsoft.com/office/drawing/2014/main" id="{0E0FDF14-7B86-46C1-AF3C-105E366D1935}"/>
            </a:ext>
          </a:extLst>
        </xdr:cNvPr>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822" name="フローチャート: 判断 821">
          <a:extLst>
            <a:ext uri="{FF2B5EF4-FFF2-40B4-BE49-F238E27FC236}">
              <a16:creationId xmlns:a16="http://schemas.microsoft.com/office/drawing/2014/main" id="{A368B8B8-A04C-4604-AA63-F0E971DFAA84}"/>
            </a:ext>
          </a:extLst>
        </xdr:cNvPr>
        <xdr:cNvSpPr/>
      </xdr:nvSpPr>
      <xdr:spPr>
        <a:xfrm>
          <a:off x="20383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3" name="フローチャート: 判断 822">
          <a:extLst>
            <a:ext uri="{FF2B5EF4-FFF2-40B4-BE49-F238E27FC236}">
              <a16:creationId xmlns:a16="http://schemas.microsoft.com/office/drawing/2014/main" id="{0C1E56F8-CE88-42B0-9D4E-4E21B57EE60D}"/>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824" name="フローチャート: 判断 823">
          <a:extLst>
            <a:ext uri="{FF2B5EF4-FFF2-40B4-BE49-F238E27FC236}">
              <a16:creationId xmlns:a16="http://schemas.microsoft.com/office/drawing/2014/main" id="{0E6B9C33-2453-4AEC-AC06-36D83E3B10DE}"/>
            </a:ext>
          </a:extLst>
        </xdr:cNvPr>
        <xdr:cNvSpPr/>
      </xdr:nvSpPr>
      <xdr:spPr>
        <a:xfrm>
          <a:off x="18605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BA60B73B-931A-48A8-A312-8C910B1C4B9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6607CFC-C674-4BB1-9F9A-A568B90BCCC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D34182D1-52AC-4D4B-BF51-FDF15B2AED0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24120573-C60E-47C3-93F7-8E6981BEDFB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3E870F1E-076E-4050-B7F3-6FB47E9F68A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114554</xdr:rowOff>
    </xdr:from>
    <xdr:to>
      <xdr:col>116</xdr:col>
      <xdr:colOff>114300</xdr:colOff>
      <xdr:row>107</xdr:row>
      <xdr:rowOff>44704</xdr:rowOff>
    </xdr:to>
    <xdr:sp macro="" textlink="">
      <xdr:nvSpPr>
        <xdr:cNvPr id="830" name="楕円 829">
          <a:extLst>
            <a:ext uri="{FF2B5EF4-FFF2-40B4-BE49-F238E27FC236}">
              <a16:creationId xmlns:a16="http://schemas.microsoft.com/office/drawing/2014/main" id="{8DA507AF-9B11-481E-89C7-7758A5BAC94C}"/>
            </a:ext>
          </a:extLst>
        </xdr:cNvPr>
        <xdr:cNvSpPr/>
      </xdr:nvSpPr>
      <xdr:spPr>
        <a:xfrm>
          <a:off x="221107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92981</xdr:rowOff>
    </xdr:from>
    <xdr:ext cx="469744" cy="259045"/>
    <xdr:sp macro="" textlink="">
      <xdr:nvSpPr>
        <xdr:cNvPr id="831" name="【公民館】&#10;一人当たり面積該当値テキスト">
          <a:extLst>
            <a:ext uri="{FF2B5EF4-FFF2-40B4-BE49-F238E27FC236}">
              <a16:creationId xmlns:a16="http://schemas.microsoft.com/office/drawing/2014/main" id="{F52F99A4-9148-45DB-9F8C-90CD1C8D90B4}"/>
            </a:ext>
          </a:extLst>
        </xdr:cNvPr>
        <xdr:cNvSpPr txBox="1"/>
      </xdr:nvSpPr>
      <xdr:spPr>
        <a:xfrm>
          <a:off x="22199600" y="182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832" name="楕円 831">
          <a:extLst>
            <a:ext uri="{FF2B5EF4-FFF2-40B4-BE49-F238E27FC236}">
              <a16:creationId xmlns:a16="http://schemas.microsoft.com/office/drawing/2014/main" id="{E1FEBBB8-1EE6-4217-BC6B-25E0CB815DE4}"/>
            </a:ext>
          </a:extLst>
        </xdr:cNvPr>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165354</xdr:rowOff>
    </xdr:from>
    <xdr:to>
      <xdr:col>116</xdr:col>
      <xdr:colOff>63500</xdr:colOff>
      <xdr:row>107</xdr:row>
      <xdr:rowOff>7620</xdr:rowOff>
    </xdr:to>
    <xdr:cxnSp macro="">
      <xdr:nvCxnSpPr>
        <xdr:cNvPr id="833" name="直線コネクタ 832">
          <a:extLst>
            <a:ext uri="{FF2B5EF4-FFF2-40B4-BE49-F238E27FC236}">
              <a16:creationId xmlns:a16="http://schemas.microsoft.com/office/drawing/2014/main" id="{AB6805D0-7A31-4AD2-AC01-CD7F81EBDB80}"/>
            </a:ext>
          </a:extLst>
        </xdr:cNvPr>
        <xdr:cNvCxnSpPr/>
      </xdr:nvCxnSpPr>
      <xdr:spPr>
        <a:xfrm flipV="1">
          <a:off x="21323300" y="1833905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125985</xdr:rowOff>
    </xdr:from>
    <xdr:to>
      <xdr:col>107</xdr:col>
      <xdr:colOff>101600</xdr:colOff>
      <xdr:row>107</xdr:row>
      <xdr:rowOff>56135</xdr:rowOff>
    </xdr:to>
    <xdr:sp macro="" textlink="">
      <xdr:nvSpPr>
        <xdr:cNvPr id="834" name="楕円 833">
          <a:extLst>
            <a:ext uri="{FF2B5EF4-FFF2-40B4-BE49-F238E27FC236}">
              <a16:creationId xmlns:a16="http://schemas.microsoft.com/office/drawing/2014/main" id="{EBED816A-971E-4D9D-B262-11F9F44C0A4B}"/>
            </a:ext>
          </a:extLst>
        </xdr:cNvPr>
        <xdr:cNvSpPr/>
      </xdr:nvSpPr>
      <xdr:spPr>
        <a:xfrm>
          <a:off x="20383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5335</xdr:rowOff>
    </xdr:from>
    <xdr:to>
      <xdr:col>111</xdr:col>
      <xdr:colOff>177800</xdr:colOff>
      <xdr:row>107</xdr:row>
      <xdr:rowOff>7620</xdr:rowOff>
    </xdr:to>
    <xdr:cxnSp macro="">
      <xdr:nvCxnSpPr>
        <xdr:cNvPr id="835" name="直線コネクタ 834">
          <a:extLst>
            <a:ext uri="{FF2B5EF4-FFF2-40B4-BE49-F238E27FC236}">
              <a16:creationId xmlns:a16="http://schemas.microsoft.com/office/drawing/2014/main" id="{1155C206-BD19-41CF-8B9D-84A6809E6B62}"/>
            </a:ext>
          </a:extLst>
        </xdr:cNvPr>
        <xdr:cNvCxnSpPr/>
      </xdr:nvCxnSpPr>
      <xdr:spPr>
        <a:xfrm>
          <a:off x="20434300" y="183504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836" name="楕円 835">
          <a:extLst>
            <a:ext uri="{FF2B5EF4-FFF2-40B4-BE49-F238E27FC236}">
              <a16:creationId xmlns:a16="http://schemas.microsoft.com/office/drawing/2014/main" id="{9FBB0ABF-1DCE-48FD-B06F-DBA76074781F}"/>
            </a:ext>
          </a:extLst>
        </xdr:cNvPr>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5335</xdr:rowOff>
    </xdr:from>
    <xdr:to>
      <xdr:col>107</xdr:col>
      <xdr:colOff>50800</xdr:colOff>
      <xdr:row>107</xdr:row>
      <xdr:rowOff>7620</xdr:rowOff>
    </xdr:to>
    <xdr:cxnSp macro="">
      <xdr:nvCxnSpPr>
        <xdr:cNvPr id="837" name="直線コネクタ 836">
          <a:extLst>
            <a:ext uri="{FF2B5EF4-FFF2-40B4-BE49-F238E27FC236}">
              <a16:creationId xmlns:a16="http://schemas.microsoft.com/office/drawing/2014/main" id="{7F656FDA-0BB1-4A6B-BB1A-851742E6233D}"/>
            </a:ext>
          </a:extLst>
        </xdr:cNvPr>
        <xdr:cNvCxnSpPr/>
      </xdr:nvCxnSpPr>
      <xdr:spPr>
        <a:xfrm flipV="1">
          <a:off x="19545300" y="183504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128270</xdr:rowOff>
    </xdr:from>
    <xdr:to>
      <xdr:col>98</xdr:col>
      <xdr:colOff>38100</xdr:colOff>
      <xdr:row>107</xdr:row>
      <xdr:rowOff>58420</xdr:rowOff>
    </xdr:to>
    <xdr:sp macro="" textlink="">
      <xdr:nvSpPr>
        <xdr:cNvPr id="838" name="楕円 837">
          <a:extLst>
            <a:ext uri="{FF2B5EF4-FFF2-40B4-BE49-F238E27FC236}">
              <a16:creationId xmlns:a16="http://schemas.microsoft.com/office/drawing/2014/main" id="{B818B859-C0A8-4625-A115-D8CACBB40B98}"/>
            </a:ext>
          </a:extLst>
        </xdr:cNvPr>
        <xdr:cNvSpPr/>
      </xdr:nvSpPr>
      <xdr:spPr>
        <a:xfrm>
          <a:off x="18605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7620</xdr:rowOff>
    </xdr:to>
    <xdr:cxnSp macro="">
      <xdr:nvCxnSpPr>
        <xdr:cNvPr id="839" name="直線コネクタ 838">
          <a:extLst>
            <a:ext uri="{FF2B5EF4-FFF2-40B4-BE49-F238E27FC236}">
              <a16:creationId xmlns:a16="http://schemas.microsoft.com/office/drawing/2014/main" id="{5355E1D4-247F-4862-BBC4-A859EE40A240}"/>
            </a:ext>
          </a:extLst>
        </xdr:cNvPr>
        <xdr:cNvCxnSpPr/>
      </xdr:nvCxnSpPr>
      <xdr:spPr>
        <a:xfrm>
          <a:off x="18656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97807</xdr:rowOff>
    </xdr:from>
    <xdr:ext cx="469744" cy="259045"/>
    <xdr:sp macro="" textlink="">
      <xdr:nvSpPr>
        <xdr:cNvPr id="840" name="n_1aveValue【公民館】&#10;一人当たり面積">
          <a:extLst>
            <a:ext uri="{FF2B5EF4-FFF2-40B4-BE49-F238E27FC236}">
              <a16:creationId xmlns:a16="http://schemas.microsoft.com/office/drawing/2014/main" id="{4C1B6E88-5542-4AE5-813D-E2BE68147896}"/>
            </a:ext>
          </a:extLst>
        </xdr:cNvPr>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100092</xdr:rowOff>
    </xdr:from>
    <xdr:ext cx="469744" cy="259045"/>
    <xdr:sp macro="" textlink="">
      <xdr:nvSpPr>
        <xdr:cNvPr id="841" name="n_2aveValue【公民館】&#10;一人当たり面積">
          <a:extLst>
            <a:ext uri="{FF2B5EF4-FFF2-40B4-BE49-F238E27FC236}">
              <a16:creationId xmlns:a16="http://schemas.microsoft.com/office/drawing/2014/main" id="{D8AAD89C-6E20-4B9C-95DE-CFFE24BB92CC}"/>
            </a:ext>
          </a:extLst>
        </xdr:cNvPr>
        <xdr:cNvSpPr txBox="1"/>
      </xdr:nvSpPr>
      <xdr:spPr>
        <a:xfrm>
          <a:off x="201994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42" name="n_3aveValue【公民館】&#10;一人当たり面積">
          <a:extLst>
            <a:ext uri="{FF2B5EF4-FFF2-40B4-BE49-F238E27FC236}">
              <a16:creationId xmlns:a16="http://schemas.microsoft.com/office/drawing/2014/main" id="{A9BE9602-C4C5-46AB-B5C9-DFE29AB6EB6A}"/>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58945</xdr:rowOff>
    </xdr:from>
    <xdr:ext cx="469744" cy="259045"/>
    <xdr:sp macro="" textlink="">
      <xdr:nvSpPr>
        <xdr:cNvPr id="843" name="n_4aveValue【公民館】&#10;一人当たり面積">
          <a:extLst>
            <a:ext uri="{FF2B5EF4-FFF2-40B4-BE49-F238E27FC236}">
              <a16:creationId xmlns:a16="http://schemas.microsoft.com/office/drawing/2014/main" id="{105A6959-523F-4AB1-8DFA-585253A9EE2E}"/>
            </a:ext>
          </a:extLst>
        </xdr:cNvPr>
        <xdr:cNvSpPr txBox="1"/>
      </xdr:nvSpPr>
      <xdr:spPr>
        <a:xfrm>
          <a:off x="18421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49547</xdr:rowOff>
    </xdr:from>
    <xdr:ext cx="469744" cy="259045"/>
    <xdr:sp macro="" textlink="">
      <xdr:nvSpPr>
        <xdr:cNvPr id="844" name="n_1mainValue【公民館】&#10;一人当たり面積">
          <a:extLst>
            <a:ext uri="{FF2B5EF4-FFF2-40B4-BE49-F238E27FC236}">
              <a16:creationId xmlns:a16="http://schemas.microsoft.com/office/drawing/2014/main" id="{29CF7C89-27F7-4C3A-9407-B45F23419273}"/>
            </a:ext>
          </a:extLst>
        </xdr:cNvPr>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47262</xdr:rowOff>
    </xdr:from>
    <xdr:ext cx="469744" cy="259045"/>
    <xdr:sp macro="" textlink="">
      <xdr:nvSpPr>
        <xdr:cNvPr id="845" name="n_2mainValue【公民館】&#10;一人当たり面積">
          <a:extLst>
            <a:ext uri="{FF2B5EF4-FFF2-40B4-BE49-F238E27FC236}">
              <a16:creationId xmlns:a16="http://schemas.microsoft.com/office/drawing/2014/main" id="{B5BE2E70-094F-4EF4-92E7-616287476B33}"/>
            </a:ext>
          </a:extLst>
        </xdr:cNvPr>
        <xdr:cNvSpPr txBox="1"/>
      </xdr:nvSpPr>
      <xdr:spPr>
        <a:xfrm>
          <a:off x="20199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846" name="n_3mainValue【公民館】&#10;一人当たり面積">
          <a:extLst>
            <a:ext uri="{FF2B5EF4-FFF2-40B4-BE49-F238E27FC236}">
              <a16:creationId xmlns:a16="http://schemas.microsoft.com/office/drawing/2014/main" id="{FB4DD308-9401-4DFF-84D7-D3DCDE4B91C8}"/>
            </a:ext>
          </a:extLst>
        </xdr:cNvPr>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49547</xdr:rowOff>
    </xdr:from>
    <xdr:ext cx="469744" cy="259045"/>
    <xdr:sp macro="" textlink="">
      <xdr:nvSpPr>
        <xdr:cNvPr id="847" name="n_4mainValue【公民館】&#10;一人当たり面積">
          <a:extLst>
            <a:ext uri="{FF2B5EF4-FFF2-40B4-BE49-F238E27FC236}">
              <a16:creationId xmlns:a16="http://schemas.microsoft.com/office/drawing/2014/main" id="{822EF426-2F27-40E4-AF59-A84D39FC11D6}"/>
            </a:ext>
          </a:extLst>
        </xdr:cNvPr>
        <xdr:cNvSpPr txBox="1"/>
      </xdr:nvSpPr>
      <xdr:spPr>
        <a:xfrm>
          <a:off x="18421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5A31E998-F075-4B9C-9EED-87F059ADA6A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0C8A1BDA-7B1B-40D4-9A76-9BDC0D64F2E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58D9BB6D-3EC4-43D0-9F1F-56BD3811BFE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類似団体と比較して特に有形固定資産減価償却率が高くなっている施設は、児童館、公民館であり、特に低くなっている施設は、保育所である。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３月に公共施設再配置・維持保全計画を策定したところであり、同計画に基づいて令和５年度に長幡児童館と長幡公民館を、令和６年度に七本木児童館と七本木公民館、男女共同参画推進センターを複合化し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ついては、令和２年度に老朽化していた中央保育所と長幡保育所を複合化し、新しい施設を建設したため、有形固定資産減価償却率が低くなっている。保育所については、複合化事業により、一人当たり面積についても若干ではあるが減少しており、今後の維持管理費用の減少も見込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00E289-A978-4B46-B15F-D847FB36C41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148BE5C-7636-46C0-BB90-F162D8A57C6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A69A207-E3D5-4D31-A3E5-692362CE18D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FD785E4-3C13-42FA-9392-09C2B447D12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D1AB6A1-3EF5-4090-9E17-C6658B38B1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F7489B-2F4C-4772-8403-02B9C8455A4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E7C044E-3C3A-46F8-A0D6-0F45820F8B6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B22F0C7-1B24-4FBA-B0C5-8C77722381B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78D5FFE-2FB7-40EB-97A8-4546A85E434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559D841-0963-4CD2-BE12-180E7726EA7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30,554
29,304
29.18
12,369,259
11,569,939
773,863
6,466,170
7,711,100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4848CD4-1845-45BA-8F79-74DA92376F7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BAE6F3-167F-47BA-9E61-577E6B20F72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1E9CDA-5013-49EF-A279-2DA3A1B214C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90D9E7-B6A8-4066-BDA8-5C1726E12DC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7FCFE11-7DA8-408F-B0F2-51D62B5F916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9A080A9-8FD2-4C5A-A2C2-90AE1086708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58A697-F900-4BC9-AEC5-826C69CBEF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46F1F18-BDEF-403A-8B44-9B0E97280B1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40A332-8C33-40FF-8DBF-6821E57AFEB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6CB2E8-3046-48C4-B78E-C12A6CB3F4A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14061B-3F55-4835-BF45-67DAEE2715A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412C2CD-F6C2-4394-B5F0-2DD74E54065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69EC64E-29C1-49D0-AD0A-3B5E6BA81D0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8D695A-ABD0-4E7E-85BF-B3F683CF961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0688AF7-424D-422A-A80F-2439AF30390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71B1B8-42CE-43FD-81B2-61A76F72B28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650428-107B-47D8-97F4-85C493A573B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8B4EEE1-B354-4538-8BA1-807E52FABAD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DC5CE12-BB27-4344-9A65-1D51BA14D07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B13CD0C-235F-4F2C-92B6-5ED71165885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1F2BC13-E2F7-49B7-8F7C-42FE14968E9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9E2398F-B930-4C75-900D-6227DEDE032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7FD5B92-7B8E-4E1F-92A0-C7F03AA4CB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A25F9F0-3E23-44E8-910C-9E823408DB3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150017B-1039-49E1-8BA2-D2712AA5144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8F63F56-D711-4221-AC92-91E237A98BE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B12143D-1231-43AF-8521-1C519BD406B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45D9393-72DA-42E3-8976-8CCD2230E28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2158249-3404-4401-91BF-ECF36B6EE05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8BD1485-42D3-48D8-810A-60A463C01F8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77203A0-4D7D-4A40-B114-478AF764388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AA7C672-3309-4E72-B192-86860A57C1D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A0AACC1-D7BC-49F5-82DC-462768C0863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9287FBAD-9AA8-4525-BD18-922D16F5DFDC}"/>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E5FD5BE-C163-485E-B3A2-0404DB3B282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C806E33-D1B7-492D-A4D9-EC51E7842DD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3D814B3-B717-43BA-B339-E543C918AB5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97E5525-F897-4FB9-A60B-2A278018FEC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7F50251-67EA-4460-83F5-3C4E012C972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A3CAE4D-6084-4780-A483-121F1274585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76DA526-8497-4B63-9908-53AC02716B9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F7F0A8DF-260F-4DEB-A7BE-598F89DA3A5D}"/>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7332F71-DDC4-4A89-BAA4-B3A93D1300B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A8F506EE-4F77-4F81-808A-A25A6AD4E93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DD1529FB-3835-48DF-87D9-99F79481BA98}"/>
            </a:ext>
          </a:extLst>
        </xdr:cNvPr>
        <xdr:cNvCxnSpPr/>
      </xdr:nvCxnSpPr>
      <xdr:spPr>
        <a:xfrm flipV="1">
          <a:off x="4634865" y="595884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図書館】&#10;有形固定資産減価償却率最小値テキスト">
          <a:extLst>
            <a:ext uri="{FF2B5EF4-FFF2-40B4-BE49-F238E27FC236}">
              <a16:creationId xmlns:a16="http://schemas.microsoft.com/office/drawing/2014/main" id="{E1D37F49-103E-4A16-A872-CC4C83E39FC8}"/>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E7C9E33B-5516-4C45-A043-375368EAE604}"/>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76217</xdr:rowOff>
    </xdr:from>
    <xdr:ext cx="405111" cy="259045"/>
    <xdr:sp macro="" textlink="">
      <xdr:nvSpPr>
        <xdr:cNvPr id="59" name="【図書館】&#10;有形固定資産減価償却率最大値テキスト">
          <a:extLst>
            <a:ext uri="{FF2B5EF4-FFF2-40B4-BE49-F238E27FC236}">
              <a16:creationId xmlns:a16="http://schemas.microsoft.com/office/drawing/2014/main" id="{70BBD9A5-4546-43A6-964E-89C196791FA0}"/>
            </a:ext>
          </a:extLst>
        </xdr:cNvPr>
        <xdr:cNvSpPr txBox="1"/>
      </xdr:nvSpPr>
      <xdr:spPr>
        <a:xfrm>
          <a:off x="4673600"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a:extLst>
            <a:ext uri="{FF2B5EF4-FFF2-40B4-BE49-F238E27FC236}">
              <a16:creationId xmlns:a16="http://schemas.microsoft.com/office/drawing/2014/main" id="{D68F98FE-94E0-43E0-A468-E7FAB384D13B}"/>
            </a:ext>
          </a:extLst>
        </xdr:cNvPr>
        <xdr:cNvCxnSpPr/>
      </xdr:nvCxnSpPr>
      <xdr:spPr>
        <a:xfrm>
          <a:off x="4546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73042</xdr:rowOff>
    </xdr:from>
    <xdr:ext cx="405111" cy="259045"/>
    <xdr:sp macro="" textlink="">
      <xdr:nvSpPr>
        <xdr:cNvPr id="61" name="【図書館】&#10;有形固定資産減価償却率平均値テキスト">
          <a:extLst>
            <a:ext uri="{FF2B5EF4-FFF2-40B4-BE49-F238E27FC236}">
              <a16:creationId xmlns:a16="http://schemas.microsoft.com/office/drawing/2014/main" id="{EB13A277-A209-442E-A75B-FD43EE3B6017}"/>
            </a:ext>
          </a:extLst>
        </xdr:cNvPr>
        <xdr:cNvSpPr txBox="1"/>
      </xdr:nvSpPr>
      <xdr:spPr>
        <a:xfrm>
          <a:off x="4673600" y="6588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a:extLst>
            <a:ext uri="{FF2B5EF4-FFF2-40B4-BE49-F238E27FC236}">
              <a16:creationId xmlns:a16="http://schemas.microsoft.com/office/drawing/2014/main" id="{EB7658C8-189E-4E46-897F-E653CF6096E4}"/>
            </a:ext>
          </a:extLst>
        </xdr:cNvPr>
        <xdr:cNvSpPr/>
      </xdr:nvSpPr>
      <xdr:spPr>
        <a:xfrm>
          <a:off x="4584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a:extLst>
            <a:ext uri="{FF2B5EF4-FFF2-40B4-BE49-F238E27FC236}">
              <a16:creationId xmlns:a16="http://schemas.microsoft.com/office/drawing/2014/main" id="{23EB52D0-FA6D-4160-81B3-AEDF5DB8E55A}"/>
            </a:ext>
          </a:extLst>
        </xdr:cNvPr>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64" name="フローチャート: 判断 63">
          <a:extLst>
            <a:ext uri="{FF2B5EF4-FFF2-40B4-BE49-F238E27FC236}">
              <a16:creationId xmlns:a16="http://schemas.microsoft.com/office/drawing/2014/main" id="{29E576C4-5B38-41C1-80B6-675D075C9AD1}"/>
            </a:ext>
          </a:extLst>
        </xdr:cNvPr>
        <xdr:cNvSpPr/>
      </xdr:nvSpPr>
      <xdr:spPr>
        <a:xfrm>
          <a:off x="2857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126365</xdr:rowOff>
    </xdr:from>
    <xdr:to>
      <xdr:col>10</xdr:col>
      <xdr:colOff>165100</xdr:colOff>
      <xdr:row>39</xdr:row>
      <xdr:rowOff>56515</xdr:rowOff>
    </xdr:to>
    <xdr:sp macro="" textlink="">
      <xdr:nvSpPr>
        <xdr:cNvPr id="65" name="フローチャート: 判断 64">
          <a:extLst>
            <a:ext uri="{FF2B5EF4-FFF2-40B4-BE49-F238E27FC236}">
              <a16:creationId xmlns:a16="http://schemas.microsoft.com/office/drawing/2014/main" id="{14966DFB-BB78-4E09-AD9A-FA0C9FFFFDEF}"/>
            </a:ext>
          </a:extLst>
        </xdr:cNvPr>
        <xdr:cNvSpPr/>
      </xdr:nvSpPr>
      <xdr:spPr>
        <a:xfrm>
          <a:off x="1968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6" name="フローチャート: 判断 65">
          <a:extLst>
            <a:ext uri="{FF2B5EF4-FFF2-40B4-BE49-F238E27FC236}">
              <a16:creationId xmlns:a16="http://schemas.microsoft.com/office/drawing/2014/main" id="{610F6484-CF95-4F54-B4FD-04094510760F}"/>
            </a:ext>
          </a:extLst>
        </xdr:cNvPr>
        <xdr:cNvSpPr/>
      </xdr:nvSpPr>
      <xdr:spPr>
        <a:xfrm>
          <a:off x="1079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FB7EAA6-003B-492A-B7B5-F15BCD9BBB9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01EFBC8-A3F4-459E-A072-92E97A462D0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69E37F9-CE57-480D-9AF5-FD68EE54BFD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91A405-2275-4431-9E94-2BDFDBF28FA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82FE66B-3416-4513-B8D6-A363F12E4A4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76835</xdr:rowOff>
    </xdr:from>
    <xdr:to>
      <xdr:col>24</xdr:col>
      <xdr:colOff>114300</xdr:colOff>
      <xdr:row>40</xdr:row>
      <xdr:rowOff>6985</xdr:rowOff>
    </xdr:to>
    <xdr:sp macro="" textlink="">
      <xdr:nvSpPr>
        <xdr:cNvPr id="72" name="楕円 71">
          <a:extLst>
            <a:ext uri="{FF2B5EF4-FFF2-40B4-BE49-F238E27FC236}">
              <a16:creationId xmlns:a16="http://schemas.microsoft.com/office/drawing/2014/main" id="{A046CFA7-E321-48E2-8477-7146BFABC90B}"/>
            </a:ext>
          </a:extLst>
        </xdr:cNvPr>
        <xdr:cNvSpPr/>
      </xdr:nvSpPr>
      <xdr:spPr>
        <a:xfrm>
          <a:off x="45847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55262</xdr:rowOff>
    </xdr:from>
    <xdr:ext cx="405111" cy="259045"/>
    <xdr:sp macro="" textlink="">
      <xdr:nvSpPr>
        <xdr:cNvPr id="73" name="【図書館】&#10;有形固定資産減価償却率該当値テキスト">
          <a:extLst>
            <a:ext uri="{FF2B5EF4-FFF2-40B4-BE49-F238E27FC236}">
              <a16:creationId xmlns:a16="http://schemas.microsoft.com/office/drawing/2014/main" id="{C3CE4112-A6CF-4E6D-BA0E-EA0954DBA0D4}"/>
            </a:ext>
          </a:extLst>
        </xdr:cNvPr>
        <xdr:cNvSpPr txBox="1"/>
      </xdr:nvSpPr>
      <xdr:spPr>
        <a:xfrm>
          <a:off x="4673600"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38735</xdr:rowOff>
    </xdr:from>
    <xdr:to>
      <xdr:col>20</xdr:col>
      <xdr:colOff>38100</xdr:colOff>
      <xdr:row>39</xdr:row>
      <xdr:rowOff>140335</xdr:rowOff>
    </xdr:to>
    <xdr:sp macro="" textlink="">
      <xdr:nvSpPr>
        <xdr:cNvPr id="74" name="楕円 73">
          <a:extLst>
            <a:ext uri="{FF2B5EF4-FFF2-40B4-BE49-F238E27FC236}">
              <a16:creationId xmlns:a16="http://schemas.microsoft.com/office/drawing/2014/main" id="{39AAAC18-CE58-4305-83E5-DCD123E731FB}"/>
            </a:ext>
          </a:extLst>
        </xdr:cNvPr>
        <xdr:cNvSpPr/>
      </xdr:nvSpPr>
      <xdr:spPr>
        <a:xfrm>
          <a:off x="3746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89535</xdr:rowOff>
    </xdr:from>
    <xdr:to>
      <xdr:col>24</xdr:col>
      <xdr:colOff>63500</xdr:colOff>
      <xdr:row>39</xdr:row>
      <xdr:rowOff>127635</xdr:rowOff>
    </xdr:to>
    <xdr:cxnSp macro="">
      <xdr:nvCxnSpPr>
        <xdr:cNvPr id="75" name="直線コネクタ 74">
          <a:extLst>
            <a:ext uri="{FF2B5EF4-FFF2-40B4-BE49-F238E27FC236}">
              <a16:creationId xmlns:a16="http://schemas.microsoft.com/office/drawing/2014/main" id="{E3D59094-462F-4F94-8653-DB83E7B110BB}"/>
            </a:ext>
          </a:extLst>
        </xdr:cNvPr>
        <xdr:cNvCxnSpPr/>
      </xdr:nvCxnSpPr>
      <xdr:spPr>
        <a:xfrm>
          <a:off x="3797300" y="67760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25400</xdr:rowOff>
    </xdr:from>
    <xdr:to>
      <xdr:col>15</xdr:col>
      <xdr:colOff>101600</xdr:colOff>
      <xdr:row>39</xdr:row>
      <xdr:rowOff>127000</xdr:rowOff>
    </xdr:to>
    <xdr:sp macro="" textlink="">
      <xdr:nvSpPr>
        <xdr:cNvPr id="76" name="楕円 75">
          <a:extLst>
            <a:ext uri="{FF2B5EF4-FFF2-40B4-BE49-F238E27FC236}">
              <a16:creationId xmlns:a16="http://schemas.microsoft.com/office/drawing/2014/main" id="{7EA8B016-FCA0-41A6-BA7A-27C95C8796AD}"/>
            </a:ext>
          </a:extLst>
        </xdr:cNvPr>
        <xdr:cNvSpPr/>
      </xdr:nvSpPr>
      <xdr:spPr>
        <a:xfrm>
          <a:off x="2857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76200</xdr:rowOff>
    </xdr:from>
    <xdr:to>
      <xdr:col>19</xdr:col>
      <xdr:colOff>177800</xdr:colOff>
      <xdr:row>39</xdr:row>
      <xdr:rowOff>89535</xdr:rowOff>
    </xdr:to>
    <xdr:cxnSp macro="">
      <xdr:nvCxnSpPr>
        <xdr:cNvPr id="77" name="直線コネクタ 76">
          <a:extLst>
            <a:ext uri="{FF2B5EF4-FFF2-40B4-BE49-F238E27FC236}">
              <a16:creationId xmlns:a16="http://schemas.microsoft.com/office/drawing/2014/main" id="{DC042F43-E48E-483F-9756-3102934199FA}"/>
            </a:ext>
          </a:extLst>
        </xdr:cNvPr>
        <xdr:cNvCxnSpPr/>
      </xdr:nvCxnSpPr>
      <xdr:spPr>
        <a:xfrm>
          <a:off x="2908300" y="67627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6350</xdr:rowOff>
    </xdr:from>
    <xdr:to>
      <xdr:col>10</xdr:col>
      <xdr:colOff>165100</xdr:colOff>
      <xdr:row>39</xdr:row>
      <xdr:rowOff>107950</xdr:rowOff>
    </xdr:to>
    <xdr:sp macro="" textlink="">
      <xdr:nvSpPr>
        <xdr:cNvPr id="78" name="楕円 77">
          <a:extLst>
            <a:ext uri="{FF2B5EF4-FFF2-40B4-BE49-F238E27FC236}">
              <a16:creationId xmlns:a16="http://schemas.microsoft.com/office/drawing/2014/main" id="{672AEF15-BCB6-4F82-AADE-F152D5BCDEC8}"/>
            </a:ext>
          </a:extLst>
        </xdr:cNvPr>
        <xdr:cNvSpPr/>
      </xdr:nvSpPr>
      <xdr:spPr>
        <a:xfrm>
          <a:off x="196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57150</xdr:rowOff>
    </xdr:from>
    <xdr:to>
      <xdr:col>15</xdr:col>
      <xdr:colOff>50800</xdr:colOff>
      <xdr:row>39</xdr:row>
      <xdr:rowOff>76200</xdr:rowOff>
    </xdr:to>
    <xdr:cxnSp macro="">
      <xdr:nvCxnSpPr>
        <xdr:cNvPr id="79" name="直線コネクタ 78">
          <a:extLst>
            <a:ext uri="{FF2B5EF4-FFF2-40B4-BE49-F238E27FC236}">
              <a16:creationId xmlns:a16="http://schemas.microsoft.com/office/drawing/2014/main" id="{F7D68B24-75E4-47F4-8C2A-9E1F54DCAE4C}"/>
            </a:ext>
          </a:extLst>
        </xdr:cNvPr>
        <xdr:cNvCxnSpPr/>
      </xdr:nvCxnSpPr>
      <xdr:spPr>
        <a:xfrm>
          <a:off x="2019300" y="674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80" name="楕円 79">
          <a:extLst>
            <a:ext uri="{FF2B5EF4-FFF2-40B4-BE49-F238E27FC236}">
              <a16:creationId xmlns:a16="http://schemas.microsoft.com/office/drawing/2014/main" id="{85277B42-1A13-45D5-8A45-D3076808D8AF}"/>
            </a:ext>
          </a:extLst>
        </xdr:cNvPr>
        <xdr:cNvSpPr/>
      </xdr:nvSpPr>
      <xdr:spPr>
        <a:xfrm>
          <a:off x="107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57150</xdr:rowOff>
    </xdr:to>
    <xdr:cxnSp macro="">
      <xdr:nvCxnSpPr>
        <xdr:cNvPr id="81" name="直線コネクタ 80">
          <a:extLst>
            <a:ext uri="{FF2B5EF4-FFF2-40B4-BE49-F238E27FC236}">
              <a16:creationId xmlns:a16="http://schemas.microsoft.com/office/drawing/2014/main" id="{E13E1E5C-98D4-4FC1-86E9-4AD8C6E24BF3}"/>
            </a:ext>
          </a:extLst>
        </xdr:cNvPr>
        <xdr:cNvCxnSpPr/>
      </xdr:nvCxnSpPr>
      <xdr:spPr>
        <a:xfrm>
          <a:off x="1130300" y="670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132097</xdr:rowOff>
    </xdr:from>
    <xdr:ext cx="405111" cy="259045"/>
    <xdr:sp macro="" textlink="">
      <xdr:nvSpPr>
        <xdr:cNvPr id="82" name="n_1aveValue【図書館】&#10;有形固定資産減価償却率">
          <a:extLst>
            <a:ext uri="{FF2B5EF4-FFF2-40B4-BE49-F238E27FC236}">
              <a16:creationId xmlns:a16="http://schemas.microsoft.com/office/drawing/2014/main" id="{107EC913-4DF4-4E28-B24D-D24B510E914C}"/>
            </a:ext>
          </a:extLst>
        </xdr:cNvPr>
        <xdr:cNvSpPr txBox="1"/>
      </xdr:nvSpPr>
      <xdr:spPr>
        <a:xfrm>
          <a:off x="35820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128287</xdr:rowOff>
    </xdr:from>
    <xdr:ext cx="405111" cy="259045"/>
    <xdr:sp macro="" textlink="">
      <xdr:nvSpPr>
        <xdr:cNvPr id="83" name="n_2aveValue【図書館】&#10;有形固定資産減価償却率">
          <a:extLst>
            <a:ext uri="{FF2B5EF4-FFF2-40B4-BE49-F238E27FC236}">
              <a16:creationId xmlns:a16="http://schemas.microsoft.com/office/drawing/2014/main" id="{73F82FC6-03CB-4AF6-AE3E-45C0C791DC9C}"/>
            </a:ext>
          </a:extLst>
        </xdr:cNvPr>
        <xdr:cNvSpPr txBox="1"/>
      </xdr:nvSpPr>
      <xdr:spPr>
        <a:xfrm>
          <a:off x="2705744"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73042</xdr:rowOff>
    </xdr:from>
    <xdr:ext cx="405111" cy="259045"/>
    <xdr:sp macro="" textlink="">
      <xdr:nvSpPr>
        <xdr:cNvPr id="84" name="n_3aveValue【図書館】&#10;有形固定資産減価償却率">
          <a:extLst>
            <a:ext uri="{FF2B5EF4-FFF2-40B4-BE49-F238E27FC236}">
              <a16:creationId xmlns:a16="http://schemas.microsoft.com/office/drawing/2014/main" id="{F7E0CFC0-9F86-4F04-9C56-CDF2D5DFA82D}"/>
            </a:ext>
          </a:extLst>
        </xdr:cNvPr>
        <xdr:cNvSpPr txBox="1"/>
      </xdr:nvSpPr>
      <xdr:spPr>
        <a:xfrm>
          <a:off x="1816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61612</xdr:rowOff>
    </xdr:from>
    <xdr:ext cx="405111" cy="259045"/>
    <xdr:sp macro="" textlink="">
      <xdr:nvSpPr>
        <xdr:cNvPr id="85" name="n_4aveValue【図書館】&#10;有形固定資産減価償却率">
          <a:extLst>
            <a:ext uri="{FF2B5EF4-FFF2-40B4-BE49-F238E27FC236}">
              <a16:creationId xmlns:a16="http://schemas.microsoft.com/office/drawing/2014/main" id="{FACD0ACD-0F19-45AF-A850-83C93A10C157}"/>
            </a:ext>
          </a:extLst>
        </xdr:cNvPr>
        <xdr:cNvSpPr txBox="1"/>
      </xdr:nvSpPr>
      <xdr:spPr>
        <a:xfrm>
          <a:off x="927744" y="640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131462</xdr:rowOff>
    </xdr:from>
    <xdr:ext cx="405111" cy="259045"/>
    <xdr:sp macro="" textlink="">
      <xdr:nvSpPr>
        <xdr:cNvPr id="86" name="n_1mainValue【図書館】&#10;有形固定資産減価償却率">
          <a:extLst>
            <a:ext uri="{FF2B5EF4-FFF2-40B4-BE49-F238E27FC236}">
              <a16:creationId xmlns:a16="http://schemas.microsoft.com/office/drawing/2014/main" id="{1597C5F0-9251-41D1-A34A-3D39DD306A64}"/>
            </a:ext>
          </a:extLst>
        </xdr:cNvPr>
        <xdr:cNvSpPr txBox="1"/>
      </xdr:nvSpPr>
      <xdr:spPr>
        <a:xfrm>
          <a:off x="35820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118127</xdr:rowOff>
    </xdr:from>
    <xdr:ext cx="405111" cy="259045"/>
    <xdr:sp macro="" textlink="">
      <xdr:nvSpPr>
        <xdr:cNvPr id="87" name="n_2mainValue【図書館】&#10;有形固定資産減価償却率">
          <a:extLst>
            <a:ext uri="{FF2B5EF4-FFF2-40B4-BE49-F238E27FC236}">
              <a16:creationId xmlns:a16="http://schemas.microsoft.com/office/drawing/2014/main" id="{5BF3CC6C-DB85-4915-9DDA-94002E9AE149}"/>
            </a:ext>
          </a:extLst>
        </xdr:cNvPr>
        <xdr:cNvSpPr txBox="1"/>
      </xdr:nvSpPr>
      <xdr:spPr>
        <a:xfrm>
          <a:off x="2705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99077</xdr:rowOff>
    </xdr:from>
    <xdr:ext cx="405111" cy="259045"/>
    <xdr:sp macro="" textlink="">
      <xdr:nvSpPr>
        <xdr:cNvPr id="88" name="n_3mainValue【図書館】&#10;有形固定資産減価償却率">
          <a:extLst>
            <a:ext uri="{FF2B5EF4-FFF2-40B4-BE49-F238E27FC236}">
              <a16:creationId xmlns:a16="http://schemas.microsoft.com/office/drawing/2014/main" id="{EDF98C0C-9307-4F39-AB15-8AA91C401A1D}"/>
            </a:ext>
          </a:extLst>
        </xdr:cNvPr>
        <xdr:cNvSpPr txBox="1"/>
      </xdr:nvSpPr>
      <xdr:spPr>
        <a:xfrm>
          <a:off x="1816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89" name="n_4mainValue【図書館】&#10;有形固定資産減価償却率">
          <a:extLst>
            <a:ext uri="{FF2B5EF4-FFF2-40B4-BE49-F238E27FC236}">
              <a16:creationId xmlns:a16="http://schemas.microsoft.com/office/drawing/2014/main" id="{45EB2AB8-8186-4A79-A854-3D4AEC1CDFE4}"/>
            </a:ext>
          </a:extLst>
        </xdr:cNvPr>
        <xdr:cNvSpPr txBox="1"/>
      </xdr:nvSpPr>
      <xdr:spPr>
        <a:xfrm>
          <a:off x="927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C15DE717-8DF7-468E-877E-9C542EA3E30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7D4D195D-0BE0-446F-8F72-B30362A7960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725F34DC-65B4-4B40-A3AE-8BAC8E35D76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2764CED6-5AF7-46F8-ADBE-1C5BB50E832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50886B1A-3244-4456-ABD3-E04F7B0EF9D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C8C30BA4-A60A-40F8-A782-8B070076CB9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B00F0098-9E75-4ED0-A115-91D817F6BA2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224FF6F7-29A6-4688-A6B3-9E3AEC29B8E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39CB0AE2-2002-4421-9E7B-B4D09BDAB04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1A0A914E-5949-4E1B-8D92-7C935BE4C04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C5024FAD-52F8-4CC4-BF5A-41D7F81CFF0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D6E98564-4F60-49FA-B5FD-5D671A3D750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A0766503-A273-4671-AFDE-62C37738840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ECF9382C-F684-4E93-95A5-688B1A7F16A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324DDA30-1906-43E6-BD82-02C4C69F33F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A1BD51F4-3822-4F12-8059-1F1F126A3F9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4C4C43A6-8043-403D-AFF5-38D32ED7659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37112793-A34A-46D4-8870-873020F22B7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3F2B82E5-1DF7-4FEF-A4F6-C536960BDC7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810BF79B-0DE4-41E8-AB9F-3A94D27CB3C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B4808DF-71A2-4D78-914F-DB9971A2263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95DF55E-A437-4399-96DB-987DDB272CB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F68D440-86C8-40DE-A298-4FC4AAFD73A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3" name="直線コネクタ 112">
          <a:extLst>
            <a:ext uri="{FF2B5EF4-FFF2-40B4-BE49-F238E27FC236}">
              <a16:creationId xmlns:a16="http://schemas.microsoft.com/office/drawing/2014/main" id="{0EBF3291-DE75-4E5D-A17D-ABF3B2349DD4}"/>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4" name="【図書館】&#10;一人当たり面積最小値テキスト">
          <a:extLst>
            <a:ext uri="{FF2B5EF4-FFF2-40B4-BE49-F238E27FC236}">
              <a16:creationId xmlns:a16="http://schemas.microsoft.com/office/drawing/2014/main" id="{6066EC08-5AD1-496F-AA50-3EDF9B881FFE}"/>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a:extLst>
            <a:ext uri="{FF2B5EF4-FFF2-40B4-BE49-F238E27FC236}">
              <a16:creationId xmlns:a16="http://schemas.microsoft.com/office/drawing/2014/main" id="{1920619D-483C-47AC-905C-A9C0579288B2}"/>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6" name="【図書館】&#10;一人当たり面積最大値テキスト">
          <a:extLst>
            <a:ext uri="{FF2B5EF4-FFF2-40B4-BE49-F238E27FC236}">
              <a16:creationId xmlns:a16="http://schemas.microsoft.com/office/drawing/2014/main" id="{17E16C90-FFFE-45C8-8623-FD6803B2D534}"/>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7" name="直線コネクタ 116">
          <a:extLst>
            <a:ext uri="{FF2B5EF4-FFF2-40B4-BE49-F238E27FC236}">
              <a16:creationId xmlns:a16="http://schemas.microsoft.com/office/drawing/2014/main" id="{722F0460-8704-4615-ABC7-4D68424C0F89}"/>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18" name="【図書館】&#10;一人当たり面積平均値テキスト">
          <a:extLst>
            <a:ext uri="{FF2B5EF4-FFF2-40B4-BE49-F238E27FC236}">
              <a16:creationId xmlns:a16="http://schemas.microsoft.com/office/drawing/2014/main" id="{6A76A930-ACAC-4110-AB0A-EE4DFA34AF4C}"/>
            </a:ext>
          </a:extLst>
        </xdr:cNvPr>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9" name="フローチャート: 判断 118">
          <a:extLst>
            <a:ext uri="{FF2B5EF4-FFF2-40B4-BE49-F238E27FC236}">
              <a16:creationId xmlns:a16="http://schemas.microsoft.com/office/drawing/2014/main" id="{7F2E668F-8F61-4D03-94B7-925E32D20262}"/>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0" name="フローチャート: 判断 119">
          <a:extLst>
            <a:ext uri="{FF2B5EF4-FFF2-40B4-BE49-F238E27FC236}">
              <a16:creationId xmlns:a16="http://schemas.microsoft.com/office/drawing/2014/main" id="{46AD4BFA-9D1D-49FA-A6B1-C0E8C1D51555}"/>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1" name="フローチャート: 判断 120">
          <a:extLst>
            <a:ext uri="{FF2B5EF4-FFF2-40B4-BE49-F238E27FC236}">
              <a16:creationId xmlns:a16="http://schemas.microsoft.com/office/drawing/2014/main" id="{34479A89-D801-42B5-BA31-52F17F6E19FD}"/>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a:extLst>
            <a:ext uri="{FF2B5EF4-FFF2-40B4-BE49-F238E27FC236}">
              <a16:creationId xmlns:a16="http://schemas.microsoft.com/office/drawing/2014/main" id="{2F63897C-4901-44AB-BACE-BEAFF9715F3E}"/>
            </a:ext>
          </a:extLst>
        </xdr:cNvPr>
        <xdr:cNvSpPr/>
      </xdr:nvSpPr>
      <xdr:spPr>
        <a:xfrm>
          <a:off x="781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3" name="フローチャート: 判断 122">
          <a:extLst>
            <a:ext uri="{FF2B5EF4-FFF2-40B4-BE49-F238E27FC236}">
              <a16:creationId xmlns:a16="http://schemas.microsoft.com/office/drawing/2014/main" id="{A1144437-D6D0-4FDE-BB47-8D8C5A729B91}"/>
            </a:ext>
          </a:extLst>
        </xdr:cNvPr>
        <xdr:cNvSpPr/>
      </xdr:nvSpPr>
      <xdr:spPr>
        <a:xfrm>
          <a:off x="6921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51BBECF-CA18-41E2-8CAE-11E7BD94D68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95B796E-4F54-4634-8566-9EB5A216285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546193F-8B75-43E0-B9D3-B6B6F33F69C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9B06997-C934-4254-BBEB-AAEEC7C5980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BBE2E2D-248E-472F-B84D-D5AF4ABD934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29" name="楕円 128">
          <a:extLst>
            <a:ext uri="{FF2B5EF4-FFF2-40B4-BE49-F238E27FC236}">
              <a16:creationId xmlns:a16="http://schemas.microsoft.com/office/drawing/2014/main" id="{8CA3E3EA-8093-4BE6-A45B-7A31F541A56B}"/>
            </a:ext>
          </a:extLst>
        </xdr:cNvPr>
        <xdr:cNvSpPr/>
      </xdr:nvSpPr>
      <xdr:spPr>
        <a:xfrm>
          <a:off x="10426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76217</xdr:rowOff>
    </xdr:from>
    <xdr:ext cx="469744" cy="259045"/>
    <xdr:sp macro="" textlink="">
      <xdr:nvSpPr>
        <xdr:cNvPr id="130" name="【図書館】&#10;一人当たり面積該当値テキスト">
          <a:extLst>
            <a:ext uri="{FF2B5EF4-FFF2-40B4-BE49-F238E27FC236}">
              <a16:creationId xmlns:a16="http://schemas.microsoft.com/office/drawing/2014/main" id="{6162DB90-28CE-47FC-94EE-2D83A7F5441D}"/>
            </a:ext>
          </a:extLst>
        </xdr:cNvPr>
        <xdr:cNvSpPr txBox="1"/>
      </xdr:nvSpPr>
      <xdr:spPr>
        <a:xfrm>
          <a:off x="1051560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97790</xdr:rowOff>
    </xdr:from>
    <xdr:to>
      <xdr:col>50</xdr:col>
      <xdr:colOff>165100</xdr:colOff>
      <xdr:row>40</xdr:row>
      <xdr:rowOff>27940</xdr:rowOff>
    </xdr:to>
    <xdr:sp macro="" textlink="">
      <xdr:nvSpPr>
        <xdr:cNvPr id="131" name="楕円 130">
          <a:extLst>
            <a:ext uri="{FF2B5EF4-FFF2-40B4-BE49-F238E27FC236}">
              <a16:creationId xmlns:a16="http://schemas.microsoft.com/office/drawing/2014/main" id="{DDB200AA-3B17-452F-87AB-09832A8A6332}"/>
            </a:ext>
          </a:extLst>
        </xdr:cNvPr>
        <xdr:cNvSpPr/>
      </xdr:nvSpPr>
      <xdr:spPr>
        <a:xfrm>
          <a:off x="958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148590</xdr:rowOff>
    </xdr:to>
    <xdr:cxnSp macro="">
      <xdr:nvCxnSpPr>
        <xdr:cNvPr id="132" name="直線コネクタ 131">
          <a:extLst>
            <a:ext uri="{FF2B5EF4-FFF2-40B4-BE49-F238E27FC236}">
              <a16:creationId xmlns:a16="http://schemas.microsoft.com/office/drawing/2014/main" id="{4B03F929-4484-4E74-8572-7B2CBBBB441D}"/>
            </a:ext>
          </a:extLst>
        </xdr:cNvPr>
        <xdr:cNvCxnSpPr/>
      </xdr:nvCxnSpPr>
      <xdr:spPr>
        <a:xfrm>
          <a:off x="9639300" y="6835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97790</xdr:rowOff>
    </xdr:from>
    <xdr:to>
      <xdr:col>46</xdr:col>
      <xdr:colOff>38100</xdr:colOff>
      <xdr:row>40</xdr:row>
      <xdr:rowOff>27940</xdr:rowOff>
    </xdr:to>
    <xdr:sp macro="" textlink="">
      <xdr:nvSpPr>
        <xdr:cNvPr id="133" name="楕円 132">
          <a:extLst>
            <a:ext uri="{FF2B5EF4-FFF2-40B4-BE49-F238E27FC236}">
              <a16:creationId xmlns:a16="http://schemas.microsoft.com/office/drawing/2014/main" id="{7C2BBB4A-CA4B-4F67-B1DE-629D747DE352}"/>
            </a:ext>
          </a:extLst>
        </xdr:cNvPr>
        <xdr:cNvSpPr/>
      </xdr:nvSpPr>
      <xdr:spPr>
        <a:xfrm>
          <a:off x="8699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148590</xdr:rowOff>
    </xdr:from>
    <xdr:to>
      <xdr:col>50</xdr:col>
      <xdr:colOff>114300</xdr:colOff>
      <xdr:row>39</xdr:row>
      <xdr:rowOff>148590</xdr:rowOff>
    </xdr:to>
    <xdr:cxnSp macro="">
      <xdr:nvCxnSpPr>
        <xdr:cNvPr id="134" name="直線コネクタ 133">
          <a:extLst>
            <a:ext uri="{FF2B5EF4-FFF2-40B4-BE49-F238E27FC236}">
              <a16:creationId xmlns:a16="http://schemas.microsoft.com/office/drawing/2014/main" id="{8AEFFB5A-25F6-4268-B2D4-D2AEB08F0CD9}"/>
            </a:ext>
          </a:extLst>
        </xdr:cNvPr>
        <xdr:cNvCxnSpPr/>
      </xdr:nvCxnSpPr>
      <xdr:spPr>
        <a:xfrm>
          <a:off x="8750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5" name="楕円 134">
          <a:extLst>
            <a:ext uri="{FF2B5EF4-FFF2-40B4-BE49-F238E27FC236}">
              <a16:creationId xmlns:a16="http://schemas.microsoft.com/office/drawing/2014/main" id="{FF020FBB-030E-40FA-821C-8CA68A67DFAB}"/>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148590</xdr:rowOff>
    </xdr:from>
    <xdr:to>
      <xdr:col>45</xdr:col>
      <xdr:colOff>177800</xdr:colOff>
      <xdr:row>39</xdr:row>
      <xdr:rowOff>156210</xdr:rowOff>
    </xdr:to>
    <xdr:cxnSp macro="">
      <xdr:nvCxnSpPr>
        <xdr:cNvPr id="136" name="直線コネクタ 135">
          <a:extLst>
            <a:ext uri="{FF2B5EF4-FFF2-40B4-BE49-F238E27FC236}">
              <a16:creationId xmlns:a16="http://schemas.microsoft.com/office/drawing/2014/main" id="{5CBFFE70-8746-469D-B681-CB13E78AC7ED}"/>
            </a:ext>
          </a:extLst>
        </xdr:cNvPr>
        <xdr:cNvCxnSpPr/>
      </xdr:nvCxnSpPr>
      <xdr:spPr>
        <a:xfrm flipV="1">
          <a:off x="7861300" y="683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7" name="楕円 136">
          <a:extLst>
            <a:ext uri="{FF2B5EF4-FFF2-40B4-BE49-F238E27FC236}">
              <a16:creationId xmlns:a16="http://schemas.microsoft.com/office/drawing/2014/main" id="{75B5784E-C8EE-469B-AB08-99EED81201D1}"/>
            </a:ext>
          </a:extLst>
        </xdr:cNvPr>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156210</xdr:rowOff>
    </xdr:from>
    <xdr:to>
      <xdr:col>41</xdr:col>
      <xdr:colOff>50800</xdr:colOff>
      <xdr:row>39</xdr:row>
      <xdr:rowOff>156210</xdr:rowOff>
    </xdr:to>
    <xdr:cxnSp macro="">
      <xdr:nvCxnSpPr>
        <xdr:cNvPr id="138" name="直線コネクタ 137">
          <a:extLst>
            <a:ext uri="{FF2B5EF4-FFF2-40B4-BE49-F238E27FC236}">
              <a16:creationId xmlns:a16="http://schemas.microsoft.com/office/drawing/2014/main" id="{11301801-01A7-4849-8EB9-9449F0856E73}"/>
            </a:ext>
          </a:extLst>
        </xdr:cNvPr>
        <xdr:cNvCxnSpPr/>
      </xdr:nvCxnSpPr>
      <xdr:spPr>
        <a:xfrm>
          <a:off x="6972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39" name="n_1aveValue【図書館】&#10;一人当たり面積">
          <a:extLst>
            <a:ext uri="{FF2B5EF4-FFF2-40B4-BE49-F238E27FC236}">
              <a16:creationId xmlns:a16="http://schemas.microsoft.com/office/drawing/2014/main" id="{D03CEC28-7796-4EC8-9A3A-A185B7AC68F0}"/>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0" name="n_2aveValue【図書館】&#10;一人当たり面積">
          <a:extLst>
            <a:ext uri="{FF2B5EF4-FFF2-40B4-BE49-F238E27FC236}">
              <a16:creationId xmlns:a16="http://schemas.microsoft.com/office/drawing/2014/main" id="{80B84790-16D8-4220-9047-46AA5E91C228}"/>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1" name="n_3aveValue【図書館】&#10;一人当たり面積">
          <a:extLst>
            <a:ext uri="{FF2B5EF4-FFF2-40B4-BE49-F238E27FC236}">
              <a16:creationId xmlns:a16="http://schemas.microsoft.com/office/drawing/2014/main" id="{5F5231DB-D3D6-49BE-B69A-9497D6C3C0B6}"/>
            </a:ext>
          </a:extLst>
        </xdr:cNvPr>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116857</xdr:rowOff>
    </xdr:from>
    <xdr:ext cx="469744" cy="259045"/>
    <xdr:sp macro="" textlink="">
      <xdr:nvSpPr>
        <xdr:cNvPr id="142" name="n_4aveValue【図書館】&#10;一人当たり面積">
          <a:extLst>
            <a:ext uri="{FF2B5EF4-FFF2-40B4-BE49-F238E27FC236}">
              <a16:creationId xmlns:a16="http://schemas.microsoft.com/office/drawing/2014/main" id="{E5534C7A-241E-4EE8-BDEF-B3CCB88F433C}"/>
            </a:ext>
          </a:extLst>
        </xdr:cNvPr>
        <xdr:cNvSpPr txBox="1"/>
      </xdr:nvSpPr>
      <xdr:spPr>
        <a:xfrm>
          <a:off x="6737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19067</xdr:rowOff>
    </xdr:from>
    <xdr:ext cx="469744" cy="259045"/>
    <xdr:sp macro="" textlink="">
      <xdr:nvSpPr>
        <xdr:cNvPr id="143" name="n_1mainValue【図書館】&#10;一人当たり面積">
          <a:extLst>
            <a:ext uri="{FF2B5EF4-FFF2-40B4-BE49-F238E27FC236}">
              <a16:creationId xmlns:a16="http://schemas.microsoft.com/office/drawing/2014/main" id="{EEC70F3C-8DA8-4C66-A3A4-6AF055BE5837}"/>
            </a:ext>
          </a:extLst>
        </xdr:cNvPr>
        <xdr:cNvSpPr txBox="1"/>
      </xdr:nvSpPr>
      <xdr:spPr>
        <a:xfrm>
          <a:off x="93917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19067</xdr:rowOff>
    </xdr:from>
    <xdr:ext cx="469744" cy="259045"/>
    <xdr:sp macro="" textlink="">
      <xdr:nvSpPr>
        <xdr:cNvPr id="144" name="n_2mainValue【図書館】&#10;一人当たり面積">
          <a:extLst>
            <a:ext uri="{FF2B5EF4-FFF2-40B4-BE49-F238E27FC236}">
              <a16:creationId xmlns:a16="http://schemas.microsoft.com/office/drawing/2014/main" id="{9660629D-1B51-4DCB-B501-72D0C9446756}"/>
            </a:ext>
          </a:extLst>
        </xdr:cNvPr>
        <xdr:cNvSpPr txBox="1"/>
      </xdr:nvSpPr>
      <xdr:spPr>
        <a:xfrm>
          <a:off x="8515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5" name="n_3mainValue【図書館】&#10;一人当たり面積">
          <a:extLst>
            <a:ext uri="{FF2B5EF4-FFF2-40B4-BE49-F238E27FC236}">
              <a16:creationId xmlns:a16="http://schemas.microsoft.com/office/drawing/2014/main" id="{CD904FAB-ECCA-43E9-A164-373D560FF489}"/>
            </a:ext>
          </a:extLst>
        </xdr:cNvPr>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26687</xdr:rowOff>
    </xdr:from>
    <xdr:ext cx="469744" cy="259045"/>
    <xdr:sp macro="" textlink="">
      <xdr:nvSpPr>
        <xdr:cNvPr id="146" name="n_4mainValue【図書館】&#10;一人当たり面積">
          <a:extLst>
            <a:ext uri="{FF2B5EF4-FFF2-40B4-BE49-F238E27FC236}">
              <a16:creationId xmlns:a16="http://schemas.microsoft.com/office/drawing/2014/main" id="{847AE7D1-1694-4F63-BB94-15A17FE3DFAD}"/>
            </a:ext>
          </a:extLst>
        </xdr:cNvPr>
        <xdr:cNvSpPr txBox="1"/>
      </xdr:nvSpPr>
      <xdr:spPr>
        <a:xfrm>
          <a:off x="6737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A9483D69-9DAD-42A9-A1E5-41B8F169A94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2BA01AA-3B6A-4269-8A68-980C5427288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CA96103-7935-48E1-8524-CB8AD855EE9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0F9F5C3-F77D-4BD7-8E39-B2C8541290C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84FDFB1-30BA-4C6D-9669-9640A442F11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8EE4F6D-23F1-4949-A2DC-A2DC176D059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FEA6D90-E2CB-47AF-A2B4-C33757E9B5A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059ED94-E3D6-441C-BCC7-766B56A1517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3DDFAB5-B68E-4617-8DE3-3700FABE025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760DA280-9522-4456-96A9-4C928521508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72CA958-0F0A-4EE9-857A-446620D2761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AC747EB2-882C-47CD-870D-4AB793AC8463}"/>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C53C3248-3757-40C4-B240-22FD7E452A7B}"/>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69924B38-9D2E-4D99-840E-1A1D79CEA9B5}"/>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FA24EAA0-5945-4362-8332-49772572857E}"/>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ECCABA2D-9BBC-48E2-895C-56F30FFF2C91}"/>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7B1EAEC3-2CF5-4372-AB77-896EC1CB484A}"/>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C044EE1D-D0E3-4ADE-A3D4-21980B73B28F}"/>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C5B2E778-9F48-4B1F-9879-CABF1BCB3BB4}"/>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7D27E66D-849E-443D-BAF9-123C281B072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2C13DD04-2511-4627-9C88-3781316D640B}"/>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99057C6A-8CEC-4FD2-A5E7-75D03185DA4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69" name="直線コネクタ 168">
          <a:extLst>
            <a:ext uri="{FF2B5EF4-FFF2-40B4-BE49-F238E27FC236}">
              <a16:creationId xmlns:a16="http://schemas.microsoft.com/office/drawing/2014/main" id="{5B7DBF53-F6BD-4612-8AC1-022A23CE45C5}"/>
            </a:ext>
          </a:extLst>
        </xdr:cNvPr>
        <xdr:cNvCxnSpPr/>
      </xdr:nvCxnSpPr>
      <xdr:spPr>
        <a:xfrm flipV="1">
          <a:off x="4634865" y="9541764"/>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26D2BF35-E29A-423A-B4E1-4EEF6E2B90E5}"/>
            </a:ext>
          </a:extLst>
        </xdr:cNvPr>
        <xdr:cNvSpPr txBox="1"/>
      </xdr:nvSpPr>
      <xdr:spPr>
        <a:xfrm>
          <a:off x="4673600" y="109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71" name="直線コネクタ 170">
          <a:extLst>
            <a:ext uri="{FF2B5EF4-FFF2-40B4-BE49-F238E27FC236}">
              <a16:creationId xmlns:a16="http://schemas.microsoft.com/office/drawing/2014/main" id="{7FD8554C-9451-4521-B1C4-DFE9ADB571B3}"/>
            </a:ext>
          </a:extLst>
        </xdr:cNvPr>
        <xdr:cNvCxnSpPr/>
      </xdr:nvCxnSpPr>
      <xdr:spPr>
        <a:xfrm>
          <a:off x="4546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A30060C6-AB24-4027-B679-F6360295D028}"/>
            </a:ext>
          </a:extLst>
        </xdr:cNvPr>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73" name="直線コネクタ 172">
          <a:extLst>
            <a:ext uri="{FF2B5EF4-FFF2-40B4-BE49-F238E27FC236}">
              <a16:creationId xmlns:a16="http://schemas.microsoft.com/office/drawing/2014/main" id="{55C838AE-99DA-45F2-95AC-83DDD35CA88A}"/>
            </a:ext>
          </a:extLst>
        </xdr:cNvPr>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E910F07B-015F-499D-BA54-B67E440C981B}"/>
            </a:ext>
          </a:extLst>
        </xdr:cNvPr>
        <xdr:cNvSpPr txBox="1"/>
      </xdr:nvSpPr>
      <xdr:spPr>
        <a:xfrm>
          <a:off x="4673600" y="1005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75" name="フローチャート: 判断 174">
          <a:extLst>
            <a:ext uri="{FF2B5EF4-FFF2-40B4-BE49-F238E27FC236}">
              <a16:creationId xmlns:a16="http://schemas.microsoft.com/office/drawing/2014/main" id="{18958C29-5F68-49B5-B679-CCFA341A9FA4}"/>
            </a:ext>
          </a:extLst>
        </xdr:cNvPr>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6" name="フローチャート: 判断 175">
          <a:extLst>
            <a:ext uri="{FF2B5EF4-FFF2-40B4-BE49-F238E27FC236}">
              <a16:creationId xmlns:a16="http://schemas.microsoft.com/office/drawing/2014/main" id="{64AB508E-C987-443E-84AF-3EEE284FD732}"/>
            </a:ext>
          </a:extLst>
        </xdr:cNvPr>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7" name="フローチャート: 判断 176">
          <a:extLst>
            <a:ext uri="{FF2B5EF4-FFF2-40B4-BE49-F238E27FC236}">
              <a16:creationId xmlns:a16="http://schemas.microsoft.com/office/drawing/2014/main" id="{1EC23A8D-EEA0-41FB-BEF3-E001E5A94A58}"/>
            </a:ext>
          </a:extLst>
        </xdr:cNvPr>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178" name="フローチャート: 判断 177">
          <a:extLst>
            <a:ext uri="{FF2B5EF4-FFF2-40B4-BE49-F238E27FC236}">
              <a16:creationId xmlns:a16="http://schemas.microsoft.com/office/drawing/2014/main" id="{DC3305C5-EDA6-4B9F-B1FC-5A60FBC4AC6F}"/>
            </a:ext>
          </a:extLst>
        </xdr:cNvPr>
        <xdr:cNvSpPr/>
      </xdr:nvSpPr>
      <xdr:spPr>
        <a:xfrm>
          <a:off x="1968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179" name="フローチャート: 判断 178">
          <a:extLst>
            <a:ext uri="{FF2B5EF4-FFF2-40B4-BE49-F238E27FC236}">
              <a16:creationId xmlns:a16="http://schemas.microsoft.com/office/drawing/2014/main" id="{510C4C9D-224B-4F7A-BB5C-E97A184770E6}"/>
            </a:ext>
          </a:extLst>
        </xdr:cNvPr>
        <xdr:cNvSpPr/>
      </xdr:nvSpPr>
      <xdr:spPr>
        <a:xfrm>
          <a:off x="1079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807E156-7C93-4844-B312-4E32B72156C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576653F-5303-4A50-B9E1-6309AD44B4A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ED9A964-589E-4236-9ECC-18B1728EC91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EFD0EC6-A07F-4611-A6D4-D97C36B8E81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1F3B71B-B030-4902-956A-6B2AF7DDFF2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5" name="楕円 184">
          <a:extLst>
            <a:ext uri="{FF2B5EF4-FFF2-40B4-BE49-F238E27FC236}">
              <a16:creationId xmlns:a16="http://schemas.microsoft.com/office/drawing/2014/main" id="{E461F20E-AF2C-43FA-972C-C6251C35AE8C}"/>
            </a:ext>
          </a:extLst>
        </xdr:cNvPr>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7DB5BDB1-4593-40A3-8725-8E71B4D7FC0E}"/>
            </a:ext>
          </a:extLst>
        </xdr:cNvPr>
        <xdr:cNvSpPr txBox="1"/>
      </xdr:nvSpPr>
      <xdr:spPr>
        <a:xfrm>
          <a:off x="4673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145796</xdr:rowOff>
    </xdr:from>
    <xdr:to>
      <xdr:col>20</xdr:col>
      <xdr:colOff>38100</xdr:colOff>
      <xdr:row>61</xdr:row>
      <xdr:rowOff>75946</xdr:rowOff>
    </xdr:to>
    <xdr:sp macro="" textlink="">
      <xdr:nvSpPr>
        <xdr:cNvPr id="187" name="楕円 186">
          <a:extLst>
            <a:ext uri="{FF2B5EF4-FFF2-40B4-BE49-F238E27FC236}">
              <a16:creationId xmlns:a16="http://schemas.microsoft.com/office/drawing/2014/main" id="{4142C9D0-B17A-4D3F-86D5-6AF53D48011E}"/>
            </a:ext>
          </a:extLst>
        </xdr:cNvPr>
        <xdr:cNvSpPr/>
      </xdr:nvSpPr>
      <xdr:spPr>
        <a:xfrm>
          <a:off x="3746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25146</xdr:rowOff>
    </xdr:from>
    <xdr:to>
      <xdr:col>24</xdr:col>
      <xdr:colOff>63500</xdr:colOff>
      <xdr:row>61</xdr:row>
      <xdr:rowOff>80010</xdr:rowOff>
    </xdr:to>
    <xdr:cxnSp macro="">
      <xdr:nvCxnSpPr>
        <xdr:cNvPr id="188" name="直線コネクタ 187">
          <a:extLst>
            <a:ext uri="{FF2B5EF4-FFF2-40B4-BE49-F238E27FC236}">
              <a16:creationId xmlns:a16="http://schemas.microsoft.com/office/drawing/2014/main" id="{CAF40966-E113-4FE5-B981-C091C444A9F7}"/>
            </a:ext>
          </a:extLst>
        </xdr:cNvPr>
        <xdr:cNvCxnSpPr/>
      </xdr:nvCxnSpPr>
      <xdr:spPr>
        <a:xfrm>
          <a:off x="3797300" y="104835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118364</xdr:rowOff>
    </xdr:from>
    <xdr:to>
      <xdr:col>15</xdr:col>
      <xdr:colOff>101600</xdr:colOff>
      <xdr:row>61</xdr:row>
      <xdr:rowOff>48514</xdr:rowOff>
    </xdr:to>
    <xdr:sp macro="" textlink="">
      <xdr:nvSpPr>
        <xdr:cNvPr id="189" name="楕円 188">
          <a:extLst>
            <a:ext uri="{FF2B5EF4-FFF2-40B4-BE49-F238E27FC236}">
              <a16:creationId xmlns:a16="http://schemas.microsoft.com/office/drawing/2014/main" id="{0C77A14D-3878-4818-8F43-114DFA9F3B17}"/>
            </a:ext>
          </a:extLst>
        </xdr:cNvPr>
        <xdr:cNvSpPr/>
      </xdr:nvSpPr>
      <xdr:spPr>
        <a:xfrm>
          <a:off x="28575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169164</xdr:rowOff>
    </xdr:from>
    <xdr:to>
      <xdr:col>19</xdr:col>
      <xdr:colOff>177800</xdr:colOff>
      <xdr:row>61</xdr:row>
      <xdr:rowOff>25146</xdr:rowOff>
    </xdr:to>
    <xdr:cxnSp macro="">
      <xdr:nvCxnSpPr>
        <xdr:cNvPr id="190" name="直線コネクタ 189">
          <a:extLst>
            <a:ext uri="{FF2B5EF4-FFF2-40B4-BE49-F238E27FC236}">
              <a16:creationId xmlns:a16="http://schemas.microsoft.com/office/drawing/2014/main" id="{FF3FF20D-3914-4BAD-9DF6-5C6EE6E71065}"/>
            </a:ext>
          </a:extLst>
        </xdr:cNvPr>
        <xdr:cNvCxnSpPr/>
      </xdr:nvCxnSpPr>
      <xdr:spPr>
        <a:xfrm>
          <a:off x="2908300" y="104561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90932</xdr:rowOff>
    </xdr:from>
    <xdr:to>
      <xdr:col>10</xdr:col>
      <xdr:colOff>165100</xdr:colOff>
      <xdr:row>61</xdr:row>
      <xdr:rowOff>21082</xdr:rowOff>
    </xdr:to>
    <xdr:sp macro="" textlink="">
      <xdr:nvSpPr>
        <xdr:cNvPr id="191" name="楕円 190">
          <a:extLst>
            <a:ext uri="{FF2B5EF4-FFF2-40B4-BE49-F238E27FC236}">
              <a16:creationId xmlns:a16="http://schemas.microsoft.com/office/drawing/2014/main" id="{1B63FD4D-3029-4CEB-B726-0A549892738E}"/>
            </a:ext>
          </a:extLst>
        </xdr:cNvPr>
        <xdr:cNvSpPr/>
      </xdr:nvSpPr>
      <xdr:spPr>
        <a:xfrm>
          <a:off x="1968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141732</xdr:rowOff>
    </xdr:from>
    <xdr:to>
      <xdr:col>15</xdr:col>
      <xdr:colOff>50800</xdr:colOff>
      <xdr:row>60</xdr:row>
      <xdr:rowOff>169164</xdr:rowOff>
    </xdr:to>
    <xdr:cxnSp macro="">
      <xdr:nvCxnSpPr>
        <xdr:cNvPr id="192" name="直線コネクタ 191">
          <a:extLst>
            <a:ext uri="{FF2B5EF4-FFF2-40B4-BE49-F238E27FC236}">
              <a16:creationId xmlns:a16="http://schemas.microsoft.com/office/drawing/2014/main" id="{0F375601-0217-4084-9B12-C47593FD53F3}"/>
            </a:ext>
          </a:extLst>
        </xdr:cNvPr>
        <xdr:cNvCxnSpPr/>
      </xdr:nvCxnSpPr>
      <xdr:spPr>
        <a:xfrm>
          <a:off x="2019300" y="104287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38354</xdr:rowOff>
    </xdr:from>
    <xdr:to>
      <xdr:col>6</xdr:col>
      <xdr:colOff>38100</xdr:colOff>
      <xdr:row>60</xdr:row>
      <xdr:rowOff>139954</xdr:rowOff>
    </xdr:to>
    <xdr:sp macro="" textlink="">
      <xdr:nvSpPr>
        <xdr:cNvPr id="193" name="楕円 192">
          <a:extLst>
            <a:ext uri="{FF2B5EF4-FFF2-40B4-BE49-F238E27FC236}">
              <a16:creationId xmlns:a16="http://schemas.microsoft.com/office/drawing/2014/main" id="{9D241957-04A0-413B-A26A-F3BFAF16846A}"/>
            </a:ext>
          </a:extLst>
        </xdr:cNvPr>
        <xdr:cNvSpPr/>
      </xdr:nvSpPr>
      <xdr:spPr>
        <a:xfrm>
          <a:off x="1079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89154</xdr:rowOff>
    </xdr:from>
    <xdr:to>
      <xdr:col>10</xdr:col>
      <xdr:colOff>114300</xdr:colOff>
      <xdr:row>60</xdr:row>
      <xdr:rowOff>141732</xdr:rowOff>
    </xdr:to>
    <xdr:cxnSp macro="">
      <xdr:nvCxnSpPr>
        <xdr:cNvPr id="194" name="直線コネクタ 193">
          <a:extLst>
            <a:ext uri="{FF2B5EF4-FFF2-40B4-BE49-F238E27FC236}">
              <a16:creationId xmlns:a16="http://schemas.microsoft.com/office/drawing/2014/main" id="{32E308DD-85B3-4BAA-92C3-404AFB34567D}"/>
            </a:ext>
          </a:extLst>
        </xdr:cNvPr>
        <xdr:cNvCxnSpPr/>
      </xdr:nvCxnSpPr>
      <xdr:spPr>
        <a:xfrm>
          <a:off x="1130300" y="1037615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5" name="n_1aveValue【体育館・プール】&#10;有形固定資産減価償却率">
          <a:extLst>
            <a:ext uri="{FF2B5EF4-FFF2-40B4-BE49-F238E27FC236}">
              <a16:creationId xmlns:a16="http://schemas.microsoft.com/office/drawing/2014/main" id="{1DD278D4-C3A3-417A-A2FB-3154E94A7C5F}"/>
            </a:ext>
          </a:extLst>
        </xdr:cNvPr>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96" name="n_2aveValue【体育館・プール】&#10;有形固定資産減価償却率">
          <a:extLst>
            <a:ext uri="{FF2B5EF4-FFF2-40B4-BE49-F238E27FC236}">
              <a16:creationId xmlns:a16="http://schemas.microsoft.com/office/drawing/2014/main" id="{428AF01D-64AF-4A4A-B354-9CB9B1B5D156}"/>
            </a:ext>
          </a:extLst>
        </xdr:cNvPr>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149623</xdr:rowOff>
    </xdr:from>
    <xdr:ext cx="405111" cy="259045"/>
    <xdr:sp macro="" textlink="">
      <xdr:nvSpPr>
        <xdr:cNvPr id="197" name="n_3aveValue【体育館・プール】&#10;有形固定資産減価償却率">
          <a:extLst>
            <a:ext uri="{FF2B5EF4-FFF2-40B4-BE49-F238E27FC236}">
              <a16:creationId xmlns:a16="http://schemas.microsoft.com/office/drawing/2014/main" id="{479B0E1B-9F03-4872-AA78-DD603A3C2206}"/>
            </a:ext>
          </a:extLst>
        </xdr:cNvPr>
        <xdr:cNvSpPr txBox="1"/>
      </xdr:nvSpPr>
      <xdr:spPr>
        <a:xfrm>
          <a:off x="1816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126763</xdr:rowOff>
    </xdr:from>
    <xdr:ext cx="405111" cy="259045"/>
    <xdr:sp macro="" textlink="">
      <xdr:nvSpPr>
        <xdr:cNvPr id="198" name="n_4aveValue【体育館・プール】&#10;有形固定資産減価償却率">
          <a:extLst>
            <a:ext uri="{FF2B5EF4-FFF2-40B4-BE49-F238E27FC236}">
              <a16:creationId xmlns:a16="http://schemas.microsoft.com/office/drawing/2014/main" id="{911E2CE7-E770-4033-8C02-63EEFA6F945B}"/>
            </a:ext>
          </a:extLst>
        </xdr:cNvPr>
        <xdr:cNvSpPr txBox="1"/>
      </xdr:nvSpPr>
      <xdr:spPr>
        <a:xfrm>
          <a:off x="927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67073</xdr:rowOff>
    </xdr:from>
    <xdr:ext cx="405111" cy="259045"/>
    <xdr:sp macro="" textlink="">
      <xdr:nvSpPr>
        <xdr:cNvPr id="199" name="n_1mainValue【体育館・プール】&#10;有形固定資産減価償却率">
          <a:extLst>
            <a:ext uri="{FF2B5EF4-FFF2-40B4-BE49-F238E27FC236}">
              <a16:creationId xmlns:a16="http://schemas.microsoft.com/office/drawing/2014/main" id="{FE6C8ED9-AF40-4529-BD37-FB42D2E25768}"/>
            </a:ext>
          </a:extLst>
        </xdr:cNvPr>
        <xdr:cNvSpPr txBox="1"/>
      </xdr:nvSpPr>
      <xdr:spPr>
        <a:xfrm>
          <a:off x="35820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39641</xdr:rowOff>
    </xdr:from>
    <xdr:ext cx="405111" cy="259045"/>
    <xdr:sp macro="" textlink="">
      <xdr:nvSpPr>
        <xdr:cNvPr id="200" name="n_2mainValue【体育館・プール】&#10;有形固定資産減価償却率">
          <a:extLst>
            <a:ext uri="{FF2B5EF4-FFF2-40B4-BE49-F238E27FC236}">
              <a16:creationId xmlns:a16="http://schemas.microsoft.com/office/drawing/2014/main" id="{A37A86A4-170F-4C0F-82E7-3C78A1BFC820}"/>
            </a:ext>
          </a:extLst>
        </xdr:cNvPr>
        <xdr:cNvSpPr txBox="1"/>
      </xdr:nvSpPr>
      <xdr:spPr>
        <a:xfrm>
          <a:off x="270574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12209</xdr:rowOff>
    </xdr:from>
    <xdr:ext cx="405111" cy="259045"/>
    <xdr:sp macro="" textlink="">
      <xdr:nvSpPr>
        <xdr:cNvPr id="201" name="n_3mainValue【体育館・プール】&#10;有形固定資産減価償却率">
          <a:extLst>
            <a:ext uri="{FF2B5EF4-FFF2-40B4-BE49-F238E27FC236}">
              <a16:creationId xmlns:a16="http://schemas.microsoft.com/office/drawing/2014/main" id="{2555C446-B259-42D0-AC2D-0C4DCEEA9DB7}"/>
            </a:ext>
          </a:extLst>
        </xdr:cNvPr>
        <xdr:cNvSpPr txBox="1"/>
      </xdr:nvSpPr>
      <xdr:spPr>
        <a:xfrm>
          <a:off x="1816744"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131081</xdr:rowOff>
    </xdr:from>
    <xdr:ext cx="405111" cy="259045"/>
    <xdr:sp macro="" textlink="">
      <xdr:nvSpPr>
        <xdr:cNvPr id="202" name="n_4mainValue【体育館・プール】&#10;有形固定資産減価償却率">
          <a:extLst>
            <a:ext uri="{FF2B5EF4-FFF2-40B4-BE49-F238E27FC236}">
              <a16:creationId xmlns:a16="http://schemas.microsoft.com/office/drawing/2014/main" id="{7F77B58C-B022-4CB2-B85C-F0CBFEFD699E}"/>
            </a:ext>
          </a:extLst>
        </xdr:cNvPr>
        <xdr:cNvSpPr txBox="1"/>
      </xdr:nvSpPr>
      <xdr:spPr>
        <a:xfrm>
          <a:off x="927744" y="1041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EC5254E7-BE3B-411F-9EA2-54AF4C4032E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34280F3D-768F-4434-B547-9EA80E27E68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EBE7523B-F5DA-454B-8A83-2E63D2B4F0C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56FF0C88-884C-4DB6-B2BC-66AA5CE689C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6D8D5375-13E9-4D2E-93DF-00FF3F8D435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7E292576-1BC4-46E7-99AA-AC709EB1629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B65401E2-64A2-412D-B004-927953142EE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547A3996-E449-41FB-8346-503C3B33C92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57EEB13-7C7A-4103-A068-80F1171D5C7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56C43B7D-0A50-4877-93DD-3FCAD312E8F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B444B890-8D19-4D27-A5EB-C264816D2D1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E7B3DC1F-412A-4D4B-A366-4755A7D1ADB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32299FBB-88BE-4505-88BA-3BE03D59752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E420F8E0-885F-43DB-A532-235FD8CABE9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6062CCBD-BAF4-456E-9A9C-D4E89A598BF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20811AAD-1934-4B47-89B5-162B36E40D7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80369E7E-5885-472B-A436-A95EBECBD10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986B47B5-6EBC-439A-9A58-A7888428445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86EEC140-5A09-4D1F-BB9C-BE1F57429F0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7BFDF4B1-A3B0-432F-97C2-801EA8E80F4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316C5831-A52C-468A-8A39-BE45CE3A337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40925F3F-C1E6-4D03-94AD-27FE9DCBF9D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8F10AD0B-0AE8-42DC-878A-704FEA9E9D3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226" name="直線コネクタ 225">
          <a:extLst>
            <a:ext uri="{FF2B5EF4-FFF2-40B4-BE49-F238E27FC236}">
              <a16:creationId xmlns:a16="http://schemas.microsoft.com/office/drawing/2014/main" id="{601B55FC-8B2F-4253-B6FB-B42B1B045E8C}"/>
            </a:ext>
          </a:extLst>
        </xdr:cNvPr>
        <xdr:cNvCxnSpPr/>
      </xdr:nvCxnSpPr>
      <xdr:spPr>
        <a:xfrm flipV="1">
          <a:off x="10476865" y="959548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227" name="【体育館・プール】&#10;一人当たり面積最小値テキスト">
          <a:extLst>
            <a:ext uri="{FF2B5EF4-FFF2-40B4-BE49-F238E27FC236}">
              <a16:creationId xmlns:a16="http://schemas.microsoft.com/office/drawing/2014/main" id="{35DA0C60-9BBC-486A-A89B-40652D5FCFBD}"/>
            </a:ext>
          </a:extLst>
        </xdr:cNvPr>
        <xdr:cNvSpPr txBox="1"/>
      </xdr:nvSpPr>
      <xdr:spPr>
        <a:xfrm>
          <a:off x="105156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28" name="直線コネクタ 227">
          <a:extLst>
            <a:ext uri="{FF2B5EF4-FFF2-40B4-BE49-F238E27FC236}">
              <a16:creationId xmlns:a16="http://schemas.microsoft.com/office/drawing/2014/main" id="{833F081B-D608-468D-AE0F-09060D3CA16C}"/>
            </a:ext>
          </a:extLst>
        </xdr:cNvPr>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29" name="【体育館・プール】&#10;一人当たり面積最大値テキスト">
          <a:extLst>
            <a:ext uri="{FF2B5EF4-FFF2-40B4-BE49-F238E27FC236}">
              <a16:creationId xmlns:a16="http://schemas.microsoft.com/office/drawing/2014/main" id="{1A66A810-AE0C-40D0-BE75-01EACD1BB481}"/>
            </a:ext>
          </a:extLst>
        </xdr:cNvPr>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0" name="直線コネクタ 229">
          <a:extLst>
            <a:ext uri="{FF2B5EF4-FFF2-40B4-BE49-F238E27FC236}">
              <a16:creationId xmlns:a16="http://schemas.microsoft.com/office/drawing/2014/main" id="{A65612BA-83EC-4835-A893-C42DC76881F6}"/>
            </a:ext>
          </a:extLst>
        </xdr:cNvPr>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103522</xdr:rowOff>
    </xdr:from>
    <xdr:ext cx="469744" cy="259045"/>
    <xdr:sp macro="" textlink="">
      <xdr:nvSpPr>
        <xdr:cNvPr id="231" name="【体育館・プール】&#10;一人当たり面積平均値テキスト">
          <a:extLst>
            <a:ext uri="{FF2B5EF4-FFF2-40B4-BE49-F238E27FC236}">
              <a16:creationId xmlns:a16="http://schemas.microsoft.com/office/drawing/2014/main" id="{106A816B-625D-41C3-A4BF-4AD3DE73AA6C}"/>
            </a:ext>
          </a:extLst>
        </xdr:cNvPr>
        <xdr:cNvSpPr txBox="1"/>
      </xdr:nvSpPr>
      <xdr:spPr>
        <a:xfrm>
          <a:off x="10515600" y="1039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2" name="フローチャート: 判断 231">
          <a:extLst>
            <a:ext uri="{FF2B5EF4-FFF2-40B4-BE49-F238E27FC236}">
              <a16:creationId xmlns:a16="http://schemas.microsoft.com/office/drawing/2014/main" id="{8EB51C8D-E15D-41E4-80B1-9C1F0BCA8A3D}"/>
            </a:ext>
          </a:extLst>
        </xdr:cNvPr>
        <xdr:cNvSpPr/>
      </xdr:nvSpPr>
      <xdr:spPr>
        <a:xfrm>
          <a:off x="10426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A3BBA963-42B2-4D4E-A9E5-4A16AFED1D51}"/>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4" name="フローチャート: 判断 233">
          <a:extLst>
            <a:ext uri="{FF2B5EF4-FFF2-40B4-BE49-F238E27FC236}">
              <a16:creationId xmlns:a16="http://schemas.microsoft.com/office/drawing/2014/main" id="{3A65652B-DFDC-4E0D-8AE8-B71B6E55C3E6}"/>
            </a:ext>
          </a:extLst>
        </xdr:cNvPr>
        <xdr:cNvSpPr/>
      </xdr:nvSpPr>
      <xdr:spPr>
        <a:xfrm>
          <a:off x="8699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5" name="フローチャート: 判断 234">
          <a:extLst>
            <a:ext uri="{FF2B5EF4-FFF2-40B4-BE49-F238E27FC236}">
              <a16:creationId xmlns:a16="http://schemas.microsoft.com/office/drawing/2014/main" id="{F3B837A9-EFC6-44EA-B462-DD0BAAB78A59}"/>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9B9AF50F-DDF4-465B-988F-31CC4210BCAE}"/>
            </a:ext>
          </a:extLst>
        </xdr:cNvPr>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8A09C9A-D1AC-45DE-9393-775771A389F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FBDD3B4-AE9C-497D-8C9B-2633C6A3F19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4795E0D-2B59-4F4B-9F3B-8D1AD6C8346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DCFFB08-A8B1-428D-97A5-4D7E27642C6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F8929B9-9720-4521-948B-05FB2D1170F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151130</xdr:rowOff>
    </xdr:from>
    <xdr:to>
      <xdr:col>55</xdr:col>
      <xdr:colOff>50800</xdr:colOff>
      <xdr:row>63</xdr:row>
      <xdr:rowOff>81280</xdr:rowOff>
    </xdr:to>
    <xdr:sp macro="" textlink="">
      <xdr:nvSpPr>
        <xdr:cNvPr id="242" name="楕円 241">
          <a:extLst>
            <a:ext uri="{FF2B5EF4-FFF2-40B4-BE49-F238E27FC236}">
              <a16:creationId xmlns:a16="http://schemas.microsoft.com/office/drawing/2014/main" id="{9637D981-B132-4245-9692-ED87F11F3C31}"/>
            </a:ext>
          </a:extLst>
        </xdr:cNvPr>
        <xdr:cNvSpPr/>
      </xdr:nvSpPr>
      <xdr:spPr>
        <a:xfrm>
          <a:off x="10426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66057</xdr:rowOff>
    </xdr:from>
    <xdr:ext cx="469744" cy="259045"/>
    <xdr:sp macro="" textlink="">
      <xdr:nvSpPr>
        <xdr:cNvPr id="243" name="【体育館・プール】&#10;一人当たり面積該当値テキスト">
          <a:extLst>
            <a:ext uri="{FF2B5EF4-FFF2-40B4-BE49-F238E27FC236}">
              <a16:creationId xmlns:a16="http://schemas.microsoft.com/office/drawing/2014/main" id="{B3F2741E-EFC3-4BF9-A1A0-D867F829A594}"/>
            </a:ext>
          </a:extLst>
        </xdr:cNvPr>
        <xdr:cNvSpPr txBox="1"/>
      </xdr:nvSpPr>
      <xdr:spPr>
        <a:xfrm>
          <a:off x="10515600" y="1069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151130</xdr:rowOff>
    </xdr:from>
    <xdr:to>
      <xdr:col>50</xdr:col>
      <xdr:colOff>165100</xdr:colOff>
      <xdr:row>63</xdr:row>
      <xdr:rowOff>81280</xdr:rowOff>
    </xdr:to>
    <xdr:sp macro="" textlink="">
      <xdr:nvSpPr>
        <xdr:cNvPr id="244" name="楕円 243">
          <a:extLst>
            <a:ext uri="{FF2B5EF4-FFF2-40B4-BE49-F238E27FC236}">
              <a16:creationId xmlns:a16="http://schemas.microsoft.com/office/drawing/2014/main" id="{3EFE726B-BD6B-4930-85DC-804B4CCABA24}"/>
            </a:ext>
          </a:extLst>
        </xdr:cNvPr>
        <xdr:cNvSpPr/>
      </xdr:nvSpPr>
      <xdr:spPr>
        <a:xfrm>
          <a:off x="9588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30480</xdr:rowOff>
    </xdr:from>
    <xdr:to>
      <xdr:col>55</xdr:col>
      <xdr:colOff>0</xdr:colOff>
      <xdr:row>63</xdr:row>
      <xdr:rowOff>30480</xdr:rowOff>
    </xdr:to>
    <xdr:cxnSp macro="">
      <xdr:nvCxnSpPr>
        <xdr:cNvPr id="245" name="直線コネクタ 244">
          <a:extLst>
            <a:ext uri="{FF2B5EF4-FFF2-40B4-BE49-F238E27FC236}">
              <a16:creationId xmlns:a16="http://schemas.microsoft.com/office/drawing/2014/main" id="{1E18F4F8-C74D-4D20-B63B-FF8389FB4C96}"/>
            </a:ext>
          </a:extLst>
        </xdr:cNvPr>
        <xdr:cNvCxnSpPr/>
      </xdr:nvCxnSpPr>
      <xdr:spPr>
        <a:xfrm>
          <a:off x="9639300" y="10831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153035</xdr:rowOff>
    </xdr:from>
    <xdr:to>
      <xdr:col>46</xdr:col>
      <xdr:colOff>38100</xdr:colOff>
      <xdr:row>63</xdr:row>
      <xdr:rowOff>83185</xdr:rowOff>
    </xdr:to>
    <xdr:sp macro="" textlink="">
      <xdr:nvSpPr>
        <xdr:cNvPr id="246" name="楕円 245">
          <a:extLst>
            <a:ext uri="{FF2B5EF4-FFF2-40B4-BE49-F238E27FC236}">
              <a16:creationId xmlns:a16="http://schemas.microsoft.com/office/drawing/2014/main" id="{102EF300-6581-46DE-99F2-A105C8A44C78}"/>
            </a:ext>
          </a:extLst>
        </xdr:cNvPr>
        <xdr:cNvSpPr/>
      </xdr:nvSpPr>
      <xdr:spPr>
        <a:xfrm>
          <a:off x="8699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30480</xdr:rowOff>
    </xdr:from>
    <xdr:to>
      <xdr:col>50</xdr:col>
      <xdr:colOff>114300</xdr:colOff>
      <xdr:row>63</xdr:row>
      <xdr:rowOff>32385</xdr:rowOff>
    </xdr:to>
    <xdr:cxnSp macro="">
      <xdr:nvCxnSpPr>
        <xdr:cNvPr id="247" name="直線コネクタ 246">
          <a:extLst>
            <a:ext uri="{FF2B5EF4-FFF2-40B4-BE49-F238E27FC236}">
              <a16:creationId xmlns:a16="http://schemas.microsoft.com/office/drawing/2014/main" id="{3BBCE9F7-0A17-441B-A2CB-4793F8322F2F}"/>
            </a:ext>
          </a:extLst>
        </xdr:cNvPr>
        <xdr:cNvCxnSpPr/>
      </xdr:nvCxnSpPr>
      <xdr:spPr>
        <a:xfrm flipV="1">
          <a:off x="8750300" y="10831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153035</xdr:rowOff>
    </xdr:from>
    <xdr:to>
      <xdr:col>41</xdr:col>
      <xdr:colOff>101600</xdr:colOff>
      <xdr:row>63</xdr:row>
      <xdr:rowOff>83185</xdr:rowOff>
    </xdr:to>
    <xdr:sp macro="" textlink="">
      <xdr:nvSpPr>
        <xdr:cNvPr id="248" name="楕円 247">
          <a:extLst>
            <a:ext uri="{FF2B5EF4-FFF2-40B4-BE49-F238E27FC236}">
              <a16:creationId xmlns:a16="http://schemas.microsoft.com/office/drawing/2014/main" id="{4FA55A13-B2DF-44FE-A93F-E8C8DB56BC18}"/>
            </a:ext>
          </a:extLst>
        </xdr:cNvPr>
        <xdr:cNvSpPr/>
      </xdr:nvSpPr>
      <xdr:spPr>
        <a:xfrm>
          <a:off x="7810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32385</xdr:rowOff>
    </xdr:from>
    <xdr:to>
      <xdr:col>45</xdr:col>
      <xdr:colOff>177800</xdr:colOff>
      <xdr:row>63</xdr:row>
      <xdr:rowOff>32385</xdr:rowOff>
    </xdr:to>
    <xdr:cxnSp macro="">
      <xdr:nvCxnSpPr>
        <xdr:cNvPr id="249" name="直線コネクタ 248">
          <a:extLst>
            <a:ext uri="{FF2B5EF4-FFF2-40B4-BE49-F238E27FC236}">
              <a16:creationId xmlns:a16="http://schemas.microsoft.com/office/drawing/2014/main" id="{5254FDBF-B2A0-47CB-B027-599B5484BCBC}"/>
            </a:ext>
          </a:extLst>
        </xdr:cNvPr>
        <xdr:cNvCxnSpPr/>
      </xdr:nvCxnSpPr>
      <xdr:spPr>
        <a:xfrm>
          <a:off x="7861300" y="108337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154940</xdr:rowOff>
    </xdr:from>
    <xdr:to>
      <xdr:col>36</xdr:col>
      <xdr:colOff>165100</xdr:colOff>
      <xdr:row>63</xdr:row>
      <xdr:rowOff>85090</xdr:rowOff>
    </xdr:to>
    <xdr:sp macro="" textlink="">
      <xdr:nvSpPr>
        <xdr:cNvPr id="250" name="楕円 249">
          <a:extLst>
            <a:ext uri="{FF2B5EF4-FFF2-40B4-BE49-F238E27FC236}">
              <a16:creationId xmlns:a16="http://schemas.microsoft.com/office/drawing/2014/main" id="{4DD6A023-5057-4502-8119-BECECEAA46AB}"/>
            </a:ext>
          </a:extLst>
        </xdr:cNvPr>
        <xdr:cNvSpPr/>
      </xdr:nvSpPr>
      <xdr:spPr>
        <a:xfrm>
          <a:off x="692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32385</xdr:rowOff>
    </xdr:from>
    <xdr:to>
      <xdr:col>41</xdr:col>
      <xdr:colOff>50800</xdr:colOff>
      <xdr:row>63</xdr:row>
      <xdr:rowOff>34290</xdr:rowOff>
    </xdr:to>
    <xdr:cxnSp macro="">
      <xdr:nvCxnSpPr>
        <xdr:cNvPr id="251" name="直線コネクタ 250">
          <a:extLst>
            <a:ext uri="{FF2B5EF4-FFF2-40B4-BE49-F238E27FC236}">
              <a16:creationId xmlns:a16="http://schemas.microsoft.com/office/drawing/2014/main" id="{8A5C01E9-6664-4F7F-80DD-D0D9ABE5FF0F}"/>
            </a:ext>
          </a:extLst>
        </xdr:cNvPr>
        <xdr:cNvCxnSpPr/>
      </xdr:nvCxnSpPr>
      <xdr:spPr>
        <a:xfrm flipV="1">
          <a:off x="6972300" y="108337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2" name="n_1aveValue【体育館・プール】&#10;一人当たり面積">
          <a:extLst>
            <a:ext uri="{FF2B5EF4-FFF2-40B4-BE49-F238E27FC236}">
              <a16:creationId xmlns:a16="http://schemas.microsoft.com/office/drawing/2014/main" id="{D5EEB11A-0F45-41EB-80D0-7D6081F71622}"/>
            </a:ext>
          </a:extLst>
        </xdr:cNvPr>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86377</xdr:rowOff>
    </xdr:from>
    <xdr:ext cx="469744" cy="259045"/>
    <xdr:sp macro="" textlink="">
      <xdr:nvSpPr>
        <xdr:cNvPr id="253" name="n_2aveValue【体育館・プール】&#10;一人当たり面積">
          <a:extLst>
            <a:ext uri="{FF2B5EF4-FFF2-40B4-BE49-F238E27FC236}">
              <a16:creationId xmlns:a16="http://schemas.microsoft.com/office/drawing/2014/main" id="{1D34FCC5-F5B3-43F9-97ED-8C9EA2EE468B}"/>
            </a:ext>
          </a:extLst>
        </xdr:cNvPr>
        <xdr:cNvSpPr txBox="1"/>
      </xdr:nvSpPr>
      <xdr:spPr>
        <a:xfrm>
          <a:off x="8515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4" name="n_3aveValue【体育館・プール】&#10;一人当たり面積">
          <a:extLst>
            <a:ext uri="{FF2B5EF4-FFF2-40B4-BE49-F238E27FC236}">
              <a16:creationId xmlns:a16="http://schemas.microsoft.com/office/drawing/2014/main" id="{786DE750-FAD6-4490-A620-FFF6BAA39A11}"/>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55" name="n_4aveValue【体育館・プール】&#10;一人当たり面積">
          <a:extLst>
            <a:ext uri="{FF2B5EF4-FFF2-40B4-BE49-F238E27FC236}">
              <a16:creationId xmlns:a16="http://schemas.microsoft.com/office/drawing/2014/main" id="{575F4C78-85F9-47AA-BEF7-A2930CE5A721}"/>
            </a:ext>
          </a:extLst>
        </xdr:cNvPr>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72407</xdr:rowOff>
    </xdr:from>
    <xdr:ext cx="469744" cy="259045"/>
    <xdr:sp macro="" textlink="">
      <xdr:nvSpPr>
        <xdr:cNvPr id="256" name="n_1mainValue【体育館・プール】&#10;一人当たり面積">
          <a:extLst>
            <a:ext uri="{FF2B5EF4-FFF2-40B4-BE49-F238E27FC236}">
              <a16:creationId xmlns:a16="http://schemas.microsoft.com/office/drawing/2014/main" id="{2804EA2C-0476-48DD-B21B-72F049CF4A28}"/>
            </a:ext>
          </a:extLst>
        </xdr:cNvPr>
        <xdr:cNvSpPr txBox="1"/>
      </xdr:nvSpPr>
      <xdr:spPr>
        <a:xfrm>
          <a:off x="93917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74312</xdr:rowOff>
    </xdr:from>
    <xdr:ext cx="469744" cy="259045"/>
    <xdr:sp macro="" textlink="">
      <xdr:nvSpPr>
        <xdr:cNvPr id="257" name="n_2mainValue【体育館・プール】&#10;一人当たり面積">
          <a:extLst>
            <a:ext uri="{FF2B5EF4-FFF2-40B4-BE49-F238E27FC236}">
              <a16:creationId xmlns:a16="http://schemas.microsoft.com/office/drawing/2014/main" id="{53FF5234-80EC-42B3-A28B-6DFDC4B20D54}"/>
            </a:ext>
          </a:extLst>
        </xdr:cNvPr>
        <xdr:cNvSpPr txBox="1"/>
      </xdr:nvSpPr>
      <xdr:spPr>
        <a:xfrm>
          <a:off x="8515427"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74312</xdr:rowOff>
    </xdr:from>
    <xdr:ext cx="469744" cy="259045"/>
    <xdr:sp macro="" textlink="">
      <xdr:nvSpPr>
        <xdr:cNvPr id="258" name="n_3mainValue【体育館・プール】&#10;一人当たり面積">
          <a:extLst>
            <a:ext uri="{FF2B5EF4-FFF2-40B4-BE49-F238E27FC236}">
              <a16:creationId xmlns:a16="http://schemas.microsoft.com/office/drawing/2014/main" id="{1B2754B6-4A5F-4063-9BDA-53C67C99A9FA}"/>
            </a:ext>
          </a:extLst>
        </xdr:cNvPr>
        <xdr:cNvSpPr txBox="1"/>
      </xdr:nvSpPr>
      <xdr:spPr>
        <a:xfrm>
          <a:off x="7626427"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76217</xdr:rowOff>
    </xdr:from>
    <xdr:ext cx="469744" cy="259045"/>
    <xdr:sp macro="" textlink="">
      <xdr:nvSpPr>
        <xdr:cNvPr id="259" name="n_4mainValue【体育館・プール】&#10;一人当たり面積">
          <a:extLst>
            <a:ext uri="{FF2B5EF4-FFF2-40B4-BE49-F238E27FC236}">
              <a16:creationId xmlns:a16="http://schemas.microsoft.com/office/drawing/2014/main" id="{7F53EA88-E007-49CF-A610-772913EAD78A}"/>
            </a:ext>
          </a:extLst>
        </xdr:cNvPr>
        <xdr:cNvSpPr txBox="1"/>
      </xdr:nvSpPr>
      <xdr:spPr>
        <a:xfrm>
          <a:off x="6737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69BA7DF0-1087-4E65-B2B6-47CB3A0B4B3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7CBE1185-7550-4D35-8A16-9A7F114BFE3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F382AA8E-8AA0-4E9E-856E-6017084B7EC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2F0A3680-4496-4CF4-8C4E-B4ACC3CF514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6F17406B-3808-499E-8E5F-69C6CF3C91A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1FD729F1-7676-43C7-9A27-C035D357D66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17F6B9BB-026E-4CDE-AA02-9DE05B0F742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C3EF1AB3-DC89-4547-975E-71264628134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F1504B5-8535-43BF-834C-0219210E2B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2DDA776E-DBEC-454C-B59F-0357EC29113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EEB24B1F-509B-4ADA-A3AB-691D85C41DD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F498EE0B-1623-4A65-84D1-26EFF712615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74EA462F-E84D-4566-98D7-3384D80DC1F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23690090-B03A-490F-82F9-EB492F4A602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DA4F1F59-A0E9-4C6A-BD9B-F2D98C126858}"/>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EC5BB81-F25A-4666-93E3-384E5DEE472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5CFB1177-682D-4D20-B869-2BA0B7E434C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205605B-476C-4A66-907A-1F771CE8D6D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352ADDAD-2755-459E-9E2C-32E818393B1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FDD5E986-E357-42A2-A040-43865CEE505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3E3A52D3-79C8-4390-94A5-5B9BD15CBD5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9A02372D-0F16-4DEF-A3DF-6754C835138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D71A32B0-238F-4A2F-BC1F-E25006335060}"/>
            </a:ext>
          </a:extLst>
        </xdr:cNvPr>
        <xdr:cNvCxnSpPr/>
      </xdr:nvCxnSpPr>
      <xdr:spPr>
        <a:xfrm flipV="1">
          <a:off x="4634865" y="1341577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3" name="【福祉施設】&#10;有形固定資産減価償却率最小値テキスト">
          <a:extLst>
            <a:ext uri="{FF2B5EF4-FFF2-40B4-BE49-F238E27FC236}">
              <a16:creationId xmlns:a16="http://schemas.microsoft.com/office/drawing/2014/main" id="{97E31C5F-3D3A-44AF-9A51-3E2A146868F9}"/>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E551FDB3-3A7A-409C-A012-9B6B7E459A65}"/>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0C9C0D83-FBAE-4EB3-8767-D365BF9C4283}"/>
            </a:ext>
          </a:extLst>
        </xdr:cNvPr>
        <xdr:cNvSpPr txBox="1"/>
      </xdr:nvSpPr>
      <xdr:spPr>
        <a:xfrm>
          <a:off x="4673600" y="1319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286" name="直線コネクタ 285">
          <a:extLst>
            <a:ext uri="{FF2B5EF4-FFF2-40B4-BE49-F238E27FC236}">
              <a16:creationId xmlns:a16="http://schemas.microsoft.com/office/drawing/2014/main" id="{60B30F3A-F479-4C59-AD67-DAB7EDBD024E}"/>
            </a:ext>
          </a:extLst>
        </xdr:cNvPr>
        <xdr:cNvCxnSpPr/>
      </xdr:nvCxnSpPr>
      <xdr:spPr>
        <a:xfrm>
          <a:off x="4546600" y="1341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010424A1-09FE-4A5A-83FF-DE1769DE8E6D}"/>
            </a:ext>
          </a:extLst>
        </xdr:cNvPr>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8" name="フローチャート: 判断 287">
          <a:extLst>
            <a:ext uri="{FF2B5EF4-FFF2-40B4-BE49-F238E27FC236}">
              <a16:creationId xmlns:a16="http://schemas.microsoft.com/office/drawing/2014/main" id="{CD2C19D0-7F3D-4BAA-9222-4F519CB4D70D}"/>
            </a:ext>
          </a:extLst>
        </xdr:cNvPr>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289" name="フローチャート: 判断 288">
          <a:extLst>
            <a:ext uri="{FF2B5EF4-FFF2-40B4-BE49-F238E27FC236}">
              <a16:creationId xmlns:a16="http://schemas.microsoft.com/office/drawing/2014/main" id="{9F31E4BB-396D-484C-9999-7E21C3DFE27A}"/>
            </a:ext>
          </a:extLst>
        </xdr:cNvPr>
        <xdr:cNvSpPr/>
      </xdr:nvSpPr>
      <xdr:spPr>
        <a:xfrm>
          <a:off x="3746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0" name="フローチャート: 判断 289">
          <a:extLst>
            <a:ext uri="{FF2B5EF4-FFF2-40B4-BE49-F238E27FC236}">
              <a16:creationId xmlns:a16="http://schemas.microsoft.com/office/drawing/2014/main" id="{0182330A-884F-44CE-B6C9-716E280B3537}"/>
            </a:ext>
          </a:extLst>
        </xdr:cNvPr>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91" name="フローチャート: 判断 290">
          <a:extLst>
            <a:ext uri="{FF2B5EF4-FFF2-40B4-BE49-F238E27FC236}">
              <a16:creationId xmlns:a16="http://schemas.microsoft.com/office/drawing/2014/main" id="{5A9FC849-CDDC-4A1F-BE1C-5530B96CB184}"/>
            </a:ext>
          </a:extLst>
        </xdr:cNvPr>
        <xdr:cNvSpPr/>
      </xdr:nvSpPr>
      <xdr:spPr>
        <a:xfrm>
          <a:off x="1968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292" name="フローチャート: 判断 291">
          <a:extLst>
            <a:ext uri="{FF2B5EF4-FFF2-40B4-BE49-F238E27FC236}">
              <a16:creationId xmlns:a16="http://schemas.microsoft.com/office/drawing/2014/main" id="{CF7F1235-4CBF-464E-B6A4-EE4007B2843A}"/>
            </a:ext>
          </a:extLst>
        </xdr:cNvPr>
        <xdr:cNvSpPr/>
      </xdr:nvSpPr>
      <xdr:spPr>
        <a:xfrm>
          <a:off x="1079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3DE6A1E9-7455-4F97-A5A0-7DA0FE77202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786B18CE-417D-4B84-8802-55C615C8137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5B04504-5517-4EAD-80A8-8445F57322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C574FDA-351D-4963-897B-D72FA9CD2D9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99C0C4B-1F69-4A0F-997E-7CAE1398A59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98" name="楕円 297">
          <a:extLst>
            <a:ext uri="{FF2B5EF4-FFF2-40B4-BE49-F238E27FC236}">
              <a16:creationId xmlns:a16="http://schemas.microsoft.com/office/drawing/2014/main" id="{3CCE581D-2D17-4167-A2ED-88A0A56C1E74}"/>
            </a:ext>
          </a:extLst>
        </xdr:cNvPr>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137177</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2E2EBADA-105D-41A5-891E-483EC10C07B5}"/>
            </a:ext>
          </a:extLst>
        </xdr:cNvPr>
        <xdr:cNvSpPr txBox="1"/>
      </xdr:nvSpPr>
      <xdr:spPr>
        <a:xfrm>
          <a:off x="4673600"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300" name="楕円 299">
          <a:extLst>
            <a:ext uri="{FF2B5EF4-FFF2-40B4-BE49-F238E27FC236}">
              <a16:creationId xmlns:a16="http://schemas.microsoft.com/office/drawing/2014/main" id="{C96DAB18-6C96-489B-8104-1D203B259944}"/>
            </a:ext>
          </a:extLst>
        </xdr:cNvPr>
        <xdr:cNvSpPr/>
      </xdr:nvSpPr>
      <xdr:spPr>
        <a:xfrm>
          <a:off x="3746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38100</xdr:rowOff>
    </xdr:to>
    <xdr:cxnSp macro="">
      <xdr:nvCxnSpPr>
        <xdr:cNvPr id="301" name="直線コネクタ 300">
          <a:extLst>
            <a:ext uri="{FF2B5EF4-FFF2-40B4-BE49-F238E27FC236}">
              <a16:creationId xmlns:a16="http://schemas.microsoft.com/office/drawing/2014/main" id="{B5881C42-2943-4FEB-A088-F49773342E17}"/>
            </a:ext>
          </a:extLst>
        </xdr:cNvPr>
        <xdr:cNvCxnSpPr/>
      </xdr:nvCxnSpPr>
      <xdr:spPr>
        <a:xfrm>
          <a:off x="3797300" y="14051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302" name="楕円 301">
          <a:extLst>
            <a:ext uri="{FF2B5EF4-FFF2-40B4-BE49-F238E27FC236}">
              <a16:creationId xmlns:a16="http://schemas.microsoft.com/office/drawing/2014/main" id="{DF0C48A0-FDDF-4B30-A383-3A92EA5454F2}"/>
            </a:ext>
          </a:extLst>
        </xdr:cNvPr>
        <xdr:cNvSpPr/>
      </xdr:nvSpPr>
      <xdr:spPr>
        <a:xfrm>
          <a:off x="2857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81</xdr:row>
      <xdr:rowOff>163830</xdr:rowOff>
    </xdr:to>
    <xdr:cxnSp macro="">
      <xdr:nvCxnSpPr>
        <xdr:cNvPr id="303" name="直線コネクタ 302">
          <a:extLst>
            <a:ext uri="{FF2B5EF4-FFF2-40B4-BE49-F238E27FC236}">
              <a16:creationId xmlns:a16="http://schemas.microsoft.com/office/drawing/2014/main" id="{06E9A919-9F05-40AD-88A1-F2C8F3FCF36D}"/>
            </a:ext>
          </a:extLst>
        </xdr:cNvPr>
        <xdr:cNvCxnSpPr/>
      </xdr:nvCxnSpPr>
      <xdr:spPr>
        <a:xfrm>
          <a:off x="2908300" y="14028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67311</xdr:rowOff>
    </xdr:from>
    <xdr:to>
      <xdr:col>10</xdr:col>
      <xdr:colOff>165100</xdr:colOff>
      <xdr:row>81</xdr:row>
      <xdr:rowOff>168911</xdr:rowOff>
    </xdr:to>
    <xdr:sp macro="" textlink="">
      <xdr:nvSpPr>
        <xdr:cNvPr id="304" name="楕円 303">
          <a:extLst>
            <a:ext uri="{FF2B5EF4-FFF2-40B4-BE49-F238E27FC236}">
              <a16:creationId xmlns:a16="http://schemas.microsoft.com/office/drawing/2014/main" id="{4CEDEBF1-ECE0-4A14-AA1E-843099CF7AF8}"/>
            </a:ext>
          </a:extLst>
        </xdr:cNvPr>
        <xdr:cNvSpPr/>
      </xdr:nvSpPr>
      <xdr:spPr>
        <a:xfrm>
          <a:off x="196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118111</xdr:rowOff>
    </xdr:from>
    <xdr:to>
      <xdr:col>15</xdr:col>
      <xdr:colOff>50800</xdr:colOff>
      <xdr:row>81</xdr:row>
      <xdr:rowOff>140970</xdr:rowOff>
    </xdr:to>
    <xdr:cxnSp macro="">
      <xdr:nvCxnSpPr>
        <xdr:cNvPr id="305" name="直線コネクタ 304">
          <a:extLst>
            <a:ext uri="{FF2B5EF4-FFF2-40B4-BE49-F238E27FC236}">
              <a16:creationId xmlns:a16="http://schemas.microsoft.com/office/drawing/2014/main" id="{6CC0643D-464D-48A2-8073-4A42B0CA4EE4}"/>
            </a:ext>
          </a:extLst>
        </xdr:cNvPr>
        <xdr:cNvCxnSpPr/>
      </xdr:nvCxnSpPr>
      <xdr:spPr>
        <a:xfrm>
          <a:off x="2019300" y="14005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21589</xdr:rowOff>
    </xdr:from>
    <xdr:to>
      <xdr:col>6</xdr:col>
      <xdr:colOff>38100</xdr:colOff>
      <xdr:row>81</xdr:row>
      <xdr:rowOff>123189</xdr:rowOff>
    </xdr:to>
    <xdr:sp macro="" textlink="">
      <xdr:nvSpPr>
        <xdr:cNvPr id="306" name="楕円 305">
          <a:extLst>
            <a:ext uri="{FF2B5EF4-FFF2-40B4-BE49-F238E27FC236}">
              <a16:creationId xmlns:a16="http://schemas.microsoft.com/office/drawing/2014/main" id="{9136244E-FBD0-43D6-ADD7-EF542EAAC57E}"/>
            </a:ext>
          </a:extLst>
        </xdr:cNvPr>
        <xdr:cNvSpPr/>
      </xdr:nvSpPr>
      <xdr:spPr>
        <a:xfrm>
          <a:off x="107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72389</xdr:rowOff>
    </xdr:from>
    <xdr:to>
      <xdr:col>10</xdr:col>
      <xdr:colOff>114300</xdr:colOff>
      <xdr:row>81</xdr:row>
      <xdr:rowOff>118111</xdr:rowOff>
    </xdr:to>
    <xdr:cxnSp macro="">
      <xdr:nvCxnSpPr>
        <xdr:cNvPr id="307" name="直線コネクタ 306">
          <a:extLst>
            <a:ext uri="{FF2B5EF4-FFF2-40B4-BE49-F238E27FC236}">
              <a16:creationId xmlns:a16="http://schemas.microsoft.com/office/drawing/2014/main" id="{2B3E35D4-2E51-4A6E-AE11-6236E3C8E7FC}"/>
            </a:ext>
          </a:extLst>
        </xdr:cNvPr>
        <xdr:cNvCxnSpPr/>
      </xdr:nvCxnSpPr>
      <xdr:spPr>
        <a:xfrm>
          <a:off x="1130300" y="13959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130573</xdr:rowOff>
    </xdr:from>
    <xdr:ext cx="405111" cy="259045"/>
    <xdr:sp macro="" textlink="">
      <xdr:nvSpPr>
        <xdr:cNvPr id="308" name="n_1aveValue【福祉施設】&#10;有形固定資産減価償却率">
          <a:extLst>
            <a:ext uri="{FF2B5EF4-FFF2-40B4-BE49-F238E27FC236}">
              <a16:creationId xmlns:a16="http://schemas.microsoft.com/office/drawing/2014/main" id="{9FAC4F28-C609-4A09-90F8-FCCCD39478CD}"/>
            </a:ext>
          </a:extLst>
        </xdr:cNvPr>
        <xdr:cNvSpPr txBox="1"/>
      </xdr:nvSpPr>
      <xdr:spPr>
        <a:xfrm>
          <a:off x="35820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9" name="n_2aveValue【福祉施設】&#10;有形固定資産減価償却率">
          <a:extLst>
            <a:ext uri="{FF2B5EF4-FFF2-40B4-BE49-F238E27FC236}">
              <a16:creationId xmlns:a16="http://schemas.microsoft.com/office/drawing/2014/main" id="{1F576B68-341F-47B4-A410-1569247E38D8}"/>
            </a:ext>
          </a:extLst>
        </xdr:cNvPr>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148862</xdr:rowOff>
    </xdr:from>
    <xdr:ext cx="405111" cy="259045"/>
    <xdr:sp macro="" textlink="">
      <xdr:nvSpPr>
        <xdr:cNvPr id="310" name="n_3aveValue【福祉施設】&#10;有形固定資産減価償却率">
          <a:extLst>
            <a:ext uri="{FF2B5EF4-FFF2-40B4-BE49-F238E27FC236}">
              <a16:creationId xmlns:a16="http://schemas.microsoft.com/office/drawing/2014/main" id="{A7355BFB-D819-4B40-AF9C-2CD1C381A913}"/>
            </a:ext>
          </a:extLst>
        </xdr:cNvPr>
        <xdr:cNvSpPr txBox="1"/>
      </xdr:nvSpPr>
      <xdr:spPr>
        <a:xfrm>
          <a:off x="1816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311" name="n_4aveValue【福祉施設】&#10;有形固定資産減価償却率">
          <a:extLst>
            <a:ext uri="{FF2B5EF4-FFF2-40B4-BE49-F238E27FC236}">
              <a16:creationId xmlns:a16="http://schemas.microsoft.com/office/drawing/2014/main" id="{09B7723D-25E5-4305-8AFF-C0A3BFDE9C52}"/>
            </a:ext>
          </a:extLst>
        </xdr:cNvPr>
        <xdr:cNvSpPr txBox="1"/>
      </xdr:nvSpPr>
      <xdr:spPr>
        <a:xfrm>
          <a:off x="927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34307</xdr:rowOff>
    </xdr:from>
    <xdr:ext cx="405111" cy="259045"/>
    <xdr:sp macro="" textlink="">
      <xdr:nvSpPr>
        <xdr:cNvPr id="312" name="n_1mainValue【福祉施設】&#10;有形固定資産減価償却率">
          <a:extLst>
            <a:ext uri="{FF2B5EF4-FFF2-40B4-BE49-F238E27FC236}">
              <a16:creationId xmlns:a16="http://schemas.microsoft.com/office/drawing/2014/main" id="{871682DE-8FBC-434E-98DA-18F6779AF601}"/>
            </a:ext>
          </a:extLst>
        </xdr:cNvPr>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313" name="n_2mainValue【福祉施設】&#10;有形固定資産減価償却率">
          <a:extLst>
            <a:ext uri="{FF2B5EF4-FFF2-40B4-BE49-F238E27FC236}">
              <a16:creationId xmlns:a16="http://schemas.microsoft.com/office/drawing/2014/main" id="{6188C9BA-8C7E-492B-9C38-684341D46A9E}"/>
            </a:ext>
          </a:extLst>
        </xdr:cNvPr>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14" name="n_3mainValue【福祉施設】&#10;有形固定資産減価償却率">
          <a:extLst>
            <a:ext uri="{FF2B5EF4-FFF2-40B4-BE49-F238E27FC236}">
              <a16:creationId xmlns:a16="http://schemas.microsoft.com/office/drawing/2014/main" id="{C598A159-14F8-457D-9046-47CA07653806}"/>
            </a:ext>
          </a:extLst>
        </xdr:cNvPr>
        <xdr:cNvSpPr txBox="1"/>
      </xdr:nvSpPr>
      <xdr:spPr>
        <a:xfrm>
          <a:off x="1816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114316</xdr:rowOff>
    </xdr:from>
    <xdr:ext cx="405111" cy="259045"/>
    <xdr:sp macro="" textlink="">
      <xdr:nvSpPr>
        <xdr:cNvPr id="315" name="n_4mainValue【福祉施設】&#10;有形固定資産減価償却率">
          <a:extLst>
            <a:ext uri="{FF2B5EF4-FFF2-40B4-BE49-F238E27FC236}">
              <a16:creationId xmlns:a16="http://schemas.microsoft.com/office/drawing/2014/main" id="{5050DB17-D6EC-4E08-B2EE-FC03118B06F9}"/>
            </a:ext>
          </a:extLst>
        </xdr:cNvPr>
        <xdr:cNvSpPr txBox="1"/>
      </xdr:nvSpPr>
      <xdr:spPr>
        <a:xfrm>
          <a:off x="927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2290A4E1-D21B-4FF3-A66A-27DE2922E36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56BA3A90-A5CF-4A89-B1FC-AA751E15769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32368D93-7B0D-4367-9638-25D63593B9F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69DAFA8F-047A-4F7A-AD1F-8F67AD21DAE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675ADFDF-04AF-4D0D-AE27-AD0D4D033D1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A4C25FFE-370E-464E-99C1-9552FBE6E20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DC5C1D7B-9AF5-497E-BC89-A58BF2FBE8B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5D987CBD-7E04-410E-9A01-7DD7E19E756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52D59B28-E56B-4084-B7A4-D37ABFF6977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E0236FE6-245C-47D2-B60F-AEDB510616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EBDE36EE-A386-45FC-A110-F7C29A8699B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660386CC-84D9-4119-A7A6-6317EDD94F3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0A657857-543F-4330-9A46-76A6B1CA918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BA95FDAD-0AAB-4641-8A26-BCFF869CB5E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9256EC80-CBA7-457A-AF42-4F3BF8E8181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81EAD9DF-2D59-49A3-A64A-283DD303101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EEEE103D-44EE-45A5-A80C-B3BF62635FF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CF1E02D8-11A7-4102-96E8-36A6B742E7E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8834FC7A-45FE-4520-BB39-C78C111D240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2BD4F951-2B42-496D-A836-BBBB08721B5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DAF6C36D-BB0E-4FC5-B063-F49A631CF5E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382EA8DA-7402-4C33-A8F8-66EFD698228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8F3E1BD1-BC02-4D43-9C9F-DE85C04AC79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22861</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4D8C1DF6-6A38-4BFD-BB98-3F5F961D52BB}"/>
            </a:ext>
          </a:extLst>
        </xdr:cNvPr>
        <xdr:cNvCxnSpPr/>
      </xdr:nvCxnSpPr>
      <xdr:spPr>
        <a:xfrm flipV="1">
          <a:off x="10476865" y="13395961"/>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福祉施設】&#10;一人当たり面積最小値テキスト">
          <a:extLst>
            <a:ext uri="{FF2B5EF4-FFF2-40B4-BE49-F238E27FC236}">
              <a16:creationId xmlns:a16="http://schemas.microsoft.com/office/drawing/2014/main" id="{BE1E5CE1-F12F-47D9-A834-020182D121BB}"/>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BAC4533D-73BE-4A19-A157-02096BD5AE85}"/>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140988</xdr:rowOff>
    </xdr:from>
    <xdr:ext cx="469744" cy="259045"/>
    <xdr:sp macro="" textlink="">
      <xdr:nvSpPr>
        <xdr:cNvPr id="342" name="【福祉施設】&#10;一人当たり面積最大値テキスト">
          <a:extLst>
            <a:ext uri="{FF2B5EF4-FFF2-40B4-BE49-F238E27FC236}">
              <a16:creationId xmlns:a16="http://schemas.microsoft.com/office/drawing/2014/main" id="{C3DD20EF-B95C-461D-8C05-6D1CC5365E32}"/>
            </a:ext>
          </a:extLst>
        </xdr:cNvPr>
        <xdr:cNvSpPr txBox="1"/>
      </xdr:nvSpPr>
      <xdr:spPr>
        <a:xfrm>
          <a:off x="10515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22861</xdr:rowOff>
    </xdr:from>
    <xdr:to>
      <xdr:col>55</xdr:col>
      <xdr:colOff>88900</xdr:colOff>
      <xdr:row>78</xdr:row>
      <xdr:rowOff>22861</xdr:rowOff>
    </xdr:to>
    <xdr:cxnSp macro="">
      <xdr:nvCxnSpPr>
        <xdr:cNvPr id="343" name="直線コネクタ 342">
          <a:extLst>
            <a:ext uri="{FF2B5EF4-FFF2-40B4-BE49-F238E27FC236}">
              <a16:creationId xmlns:a16="http://schemas.microsoft.com/office/drawing/2014/main" id="{3D2EB7A0-B816-4744-894E-7677C801B613}"/>
            </a:ext>
          </a:extLst>
        </xdr:cNvPr>
        <xdr:cNvCxnSpPr/>
      </xdr:nvCxnSpPr>
      <xdr:spPr>
        <a:xfrm>
          <a:off x="10388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44466</xdr:rowOff>
    </xdr:from>
    <xdr:ext cx="469744" cy="259045"/>
    <xdr:sp macro="" textlink="">
      <xdr:nvSpPr>
        <xdr:cNvPr id="344" name="【福祉施設】&#10;一人当たり面積平均値テキスト">
          <a:extLst>
            <a:ext uri="{FF2B5EF4-FFF2-40B4-BE49-F238E27FC236}">
              <a16:creationId xmlns:a16="http://schemas.microsoft.com/office/drawing/2014/main" id="{1B255783-8DE3-4DD2-9799-60115E476431}"/>
            </a:ext>
          </a:extLst>
        </xdr:cNvPr>
        <xdr:cNvSpPr txBox="1"/>
      </xdr:nvSpPr>
      <xdr:spPr>
        <a:xfrm>
          <a:off x="10515600" y="1427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45" name="フローチャート: 判断 344">
          <a:extLst>
            <a:ext uri="{FF2B5EF4-FFF2-40B4-BE49-F238E27FC236}">
              <a16:creationId xmlns:a16="http://schemas.microsoft.com/office/drawing/2014/main" id="{E528F765-DB64-406F-8D13-D8CA68263114}"/>
            </a:ext>
          </a:extLst>
        </xdr:cNvPr>
        <xdr:cNvSpPr/>
      </xdr:nvSpPr>
      <xdr:spPr>
        <a:xfrm>
          <a:off x="104267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6" name="フローチャート: 判断 345">
          <a:extLst>
            <a:ext uri="{FF2B5EF4-FFF2-40B4-BE49-F238E27FC236}">
              <a16:creationId xmlns:a16="http://schemas.microsoft.com/office/drawing/2014/main" id="{C03F3195-145A-4CD8-B52F-9F01EE8A4F03}"/>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347" name="フローチャート: 判断 346">
          <a:extLst>
            <a:ext uri="{FF2B5EF4-FFF2-40B4-BE49-F238E27FC236}">
              <a16:creationId xmlns:a16="http://schemas.microsoft.com/office/drawing/2014/main" id="{3C89D982-3E73-4D3C-95AC-2EDFD5978CDE}"/>
            </a:ext>
          </a:extLst>
        </xdr:cNvPr>
        <xdr:cNvSpPr/>
      </xdr:nvSpPr>
      <xdr:spPr>
        <a:xfrm>
          <a:off x="8699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348" name="フローチャート: 判断 347">
          <a:extLst>
            <a:ext uri="{FF2B5EF4-FFF2-40B4-BE49-F238E27FC236}">
              <a16:creationId xmlns:a16="http://schemas.microsoft.com/office/drawing/2014/main" id="{359FC653-9AFB-404A-99C4-8888A194BA08}"/>
            </a:ext>
          </a:extLst>
        </xdr:cNvPr>
        <xdr:cNvSpPr/>
      </xdr:nvSpPr>
      <xdr:spPr>
        <a:xfrm>
          <a:off x="781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49" name="フローチャート: 判断 348">
          <a:extLst>
            <a:ext uri="{FF2B5EF4-FFF2-40B4-BE49-F238E27FC236}">
              <a16:creationId xmlns:a16="http://schemas.microsoft.com/office/drawing/2014/main" id="{458007CA-9F8E-4A0F-A74C-49A9375F3DB7}"/>
            </a:ext>
          </a:extLst>
        </xdr:cNvPr>
        <xdr:cNvSpPr/>
      </xdr:nvSpPr>
      <xdr:spPr>
        <a:xfrm>
          <a:off x="6921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DA302DD6-F298-4CAB-B3ED-3474510F90A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9DF1632B-F486-40B8-9AF3-D413F7FDCD4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486EAEA-5DCB-49CD-8C9D-36111D6434B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FD175B1-CF32-40B6-A66C-FBDFF9E2F2F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96555A2-E7DD-499C-B4AA-6269ECC2F6D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55" name="楕円 354">
          <a:extLst>
            <a:ext uri="{FF2B5EF4-FFF2-40B4-BE49-F238E27FC236}">
              <a16:creationId xmlns:a16="http://schemas.microsoft.com/office/drawing/2014/main" id="{F47F7FE8-4430-469D-BAC0-B75BC80721B6}"/>
            </a:ext>
          </a:extLst>
        </xdr:cNvPr>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56" name="【福祉施設】&#10;一人当たり面積該当値テキスト">
          <a:extLst>
            <a:ext uri="{FF2B5EF4-FFF2-40B4-BE49-F238E27FC236}">
              <a16:creationId xmlns:a16="http://schemas.microsoft.com/office/drawing/2014/main" id="{B5701503-FC15-4449-8F8C-EF2229327D67}"/>
            </a:ext>
          </a:extLst>
        </xdr:cNvPr>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57" name="楕円 356">
          <a:extLst>
            <a:ext uri="{FF2B5EF4-FFF2-40B4-BE49-F238E27FC236}">
              <a16:creationId xmlns:a16="http://schemas.microsoft.com/office/drawing/2014/main" id="{C828D80A-320B-43D7-95E2-16027F24F7B5}"/>
            </a:ext>
          </a:extLst>
        </xdr:cNvPr>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15239</xdr:rowOff>
    </xdr:to>
    <xdr:cxnSp macro="">
      <xdr:nvCxnSpPr>
        <xdr:cNvPr id="358" name="直線コネクタ 357">
          <a:extLst>
            <a:ext uri="{FF2B5EF4-FFF2-40B4-BE49-F238E27FC236}">
              <a16:creationId xmlns:a16="http://schemas.microsoft.com/office/drawing/2014/main" id="{E2DCB345-9D8F-4360-9B69-33A62D1255AF}"/>
            </a:ext>
          </a:extLst>
        </xdr:cNvPr>
        <xdr:cNvCxnSpPr/>
      </xdr:nvCxnSpPr>
      <xdr:spPr>
        <a:xfrm>
          <a:off x="9639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59" name="楕円 358">
          <a:extLst>
            <a:ext uri="{FF2B5EF4-FFF2-40B4-BE49-F238E27FC236}">
              <a16:creationId xmlns:a16="http://schemas.microsoft.com/office/drawing/2014/main" id="{9971E5C3-C5FD-4576-A808-A9098AB34CC8}"/>
            </a:ext>
          </a:extLst>
        </xdr:cNvPr>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15239</xdr:rowOff>
    </xdr:to>
    <xdr:cxnSp macro="">
      <xdr:nvCxnSpPr>
        <xdr:cNvPr id="360" name="直線コネクタ 359">
          <a:extLst>
            <a:ext uri="{FF2B5EF4-FFF2-40B4-BE49-F238E27FC236}">
              <a16:creationId xmlns:a16="http://schemas.microsoft.com/office/drawing/2014/main" id="{46F680AB-922F-4D3A-B32F-4D0F6BBFA079}"/>
            </a:ext>
          </a:extLst>
        </xdr:cNvPr>
        <xdr:cNvCxnSpPr/>
      </xdr:nvCxnSpPr>
      <xdr:spPr>
        <a:xfrm>
          <a:off x="8750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61" name="楕円 360">
          <a:extLst>
            <a:ext uri="{FF2B5EF4-FFF2-40B4-BE49-F238E27FC236}">
              <a16:creationId xmlns:a16="http://schemas.microsoft.com/office/drawing/2014/main" id="{B74F34C0-6FF2-4216-B052-2E2A19FAA4FB}"/>
            </a:ext>
          </a:extLst>
        </xdr:cNvPr>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15239</xdr:rowOff>
    </xdr:from>
    <xdr:to>
      <xdr:col>45</xdr:col>
      <xdr:colOff>177800</xdr:colOff>
      <xdr:row>86</xdr:row>
      <xdr:rowOff>15239</xdr:rowOff>
    </xdr:to>
    <xdr:cxnSp macro="">
      <xdr:nvCxnSpPr>
        <xdr:cNvPr id="362" name="直線コネクタ 361">
          <a:extLst>
            <a:ext uri="{FF2B5EF4-FFF2-40B4-BE49-F238E27FC236}">
              <a16:creationId xmlns:a16="http://schemas.microsoft.com/office/drawing/2014/main" id="{290DBB83-E710-448C-AB9B-3C307EC2432C}"/>
            </a:ext>
          </a:extLst>
        </xdr:cNvPr>
        <xdr:cNvCxnSpPr/>
      </xdr:nvCxnSpPr>
      <xdr:spPr>
        <a:xfrm>
          <a:off x="7861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135889</xdr:rowOff>
    </xdr:from>
    <xdr:to>
      <xdr:col>36</xdr:col>
      <xdr:colOff>165100</xdr:colOff>
      <xdr:row>86</xdr:row>
      <xdr:rowOff>66039</xdr:rowOff>
    </xdr:to>
    <xdr:sp macro="" textlink="">
      <xdr:nvSpPr>
        <xdr:cNvPr id="363" name="楕円 362">
          <a:extLst>
            <a:ext uri="{FF2B5EF4-FFF2-40B4-BE49-F238E27FC236}">
              <a16:creationId xmlns:a16="http://schemas.microsoft.com/office/drawing/2014/main" id="{B384A615-8969-46C7-A465-C768C9F2A12E}"/>
            </a:ext>
          </a:extLst>
        </xdr:cNvPr>
        <xdr:cNvSpPr/>
      </xdr:nvSpPr>
      <xdr:spPr>
        <a:xfrm>
          <a:off x="6921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15239</xdr:rowOff>
    </xdr:from>
    <xdr:to>
      <xdr:col>41</xdr:col>
      <xdr:colOff>50800</xdr:colOff>
      <xdr:row>86</xdr:row>
      <xdr:rowOff>15239</xdr:rowOff>
    </xdr:to>
    <xdr:cxnSp macro="">
      <xdr:nvCxnSpPr>
        <xdr:cNvPr id="364" name="直線コネクタ 363">
          <a:extLst>
            <a:ext uri="{FF2B5EF4-FFF2-40B4-BE49-F238E27FC236}">
              <a16:creationId xmlns:a16="http://schemas.microsoft.com/office/drawing/2014/main" id="{2E0D5734-08A5-4288-96F8-06D1462EBC85}"/>
            </a:ext>
          </a:extLst>
        </xdr:cNvPr>
        <xdr:cNvCxnSpPr/>
      </xdr:nvCxnSpPr>
      <xdr:spPr>
        <a:xfrm>
          <a:off x="6972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365" name="n_1aveValue【福祉施設】&#10;一人当たり面積">
          <a:extLst>
            <a:ext uri="{FF2B5EF4-FFF2-40B4-BE49-F238E27FC236}">
              <a16:creationId xmlns:a16="http://schemas.microsoft.com/office/drawing/2014/main" id="{464C424A-40E9-4D7F-B527-7A633D8A3EC2}"/>
            </a:ext>
          </a:extLst>
        </xdr:cNvPr>
        <xdr:cNvSpPr txBox="1"/>
      </xdr:nvSpPr>
      <xdr:spPr>
        <a:xfrm>
          <a:off x="9391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17797</xdr:rowOff>
    </xdr:from>
    <xdr:ext cx="469744" cy="259045"/>
    <xdr:sp macro="" textlink="">
      <xdr:nvSpPr>
        <xdr:cNvPr id="366" name="n_2aveValue【福祉施設】&#10;一人当たり面積">
          <a:extLst>
            <a:ext uri="{FF2B5EF4-FFF2-40B4-BE49-F238E27FC236}">
              <a16:creationId xmlns:a16="http://schemas.microsoft.com/office/drawing/2014/main" id="{AD067AD7-C702-4FF4-802C-7C90F23A6040}"/>
            </a:ext>
          </a:extLst>
        </xdr:cNvPr>
        <xdr:cNvSpPr txBox="1"/>
      </xdr:nvSpPr>
      <xdr:spPr>
        <a:xfrm>
          <a:off x="8515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116857</xdr:rowOff>
    </xdr:from>
    <xdr:ext cx="469744" cy="259045"/>
    <xdr:sp macro="" textlink="">
      <xdr:nvSpPr>
        <xdr:cNvPr id="367" name="n_3aveValue【福祉施設】&#10;一人当たり面積">
          <a:extLst>
            <a:ext uri="{FF2B5EF4-FFF2-40B4-BE49-F238E27FC236}">
              <a16:creationId xmlns:a16="http://schemas.microsoft.com/office/drawing/2014/main" id="{0FBD924C-A90D-4B65-A3CF-F8A88F5FF3F5}"/>
            </a:ext>
          </a:extLst>
        </xdr:cNvPr>
        <xdr:cNvSpPr txBox="1"/>
      </xdr:nvSpPr>
      <xdr:spPr>
        <a:xfrm>
          <a:off x="7626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93997</xdr:rowOff>
    </xdr:from>
    <xdr:ext cx="469744" cy="259045"/>
    <xdr:sp macro="" textlink="">
      <xdr:nvSpPr>
        <xdr:cNvPr id="368" name="n_4aveValue【福祉施設】&#10;一人当たり面積">
          <a:extLst>
            <a:ext uri="{FF2B5EF4-FFF2-40B4-BE49-F238E27FC236}">
              <a16:creationId xmlns:a16="http://schemas.microsoft.com/office/drawing/2014/main" id="{2DB14747-133E-4EA1-BFCA-B44FF1B9F1E1}"/>
            </a:ext>
          </a:extLst>
        </xdr:cNvPr>
        <xdr:cNvSpPr txBox="1"/>
      </xdr:nvSpPr>
      <xdr:spPr>
        <a:xfrm>
          <a:off x="6737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69" name="n_1mainValue【福祉施設】&#10;一人当たり面積">
          <a:extLst>
            <a:ext uri="{FF2B5EF4-FFF2-40B4-BE49-F238E27FC236}">
              <a16:creationId xmlns:a16="http://schemas.microsoft.com/office/drawing/2014/main" id="{7680C7CC-8BA4-47B1-AA78-114ABF237A7E}"/>
            </a:ext>
          </a:extLst>
        </xdr:cNvPr>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70" name="n_2mainValue【福祉施設】&#10;一人当たり面積">
          <a:extLst>
            <a:ext uri="{FF2B5EF4-FFF2-40B4-BE49-F238E27FC236}">
              <a16:creationId xmlns:a16="http://schemas.microsoft.com/office/drawing/2014/main" id="{5BC7501A-7E46-476A-9253-3405AF065C62}"/>
            </a:ext>
          </a:extLst>
        </xdr:cNvPr>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71" name="n_3mainValue【福祉施設】&#10;一人当たり面積">
          <a:extLst>
            <a:ext uri="{FF2B5EF4-FFF2-40B4-BE49-F238E27FC236}">
              <a16:creationId xmlns:a16="http://schemas.microsoft.com/office/drawing/2014/main" id="{FA4FD383-75E1-40CB-A862-C4BBF417A75A}"/>
            </a:ext>
          </a:extLst>
        </xdr:cNvPr>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57166</xdr:rowOff>
    </xdr:from>
    <xdr:ext cx="469744" cy="259045"/>
    <xdr:sp macro="" textlink="">
      <xdr:nvSpPr>
        <xdr:cNvPr id="372" name="n_4mainValue【福祉施設】&#10;一人当たり面積">
          <a:extLst>
            <a:ext uri="{FF2B5EF4-FFF2-40B4-BE49-F238E27FC236}">
              <a16:creationId xmlns:a16="http://schemas.microsoft.com/office/drawing/2014/main" id="{13127A04-844D-4BCD-9237-8A56D3054D86}"/>
            </a:ext>
          </a:extLst>
        </xdr:cNvPr>
        <xdr:cNvSpPr txBox="1"/>
      </xdr:nvSpPr>
      <xdr:spPr>
        <a:xfrm>
          <a:off x="6737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F98402D6-3BBA-4E93-9E52-D96E3EBDEBB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B8F8CEF2-2797-4B6E-BDD6-46C262A6BD3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B26CE7CF-C5D9-4C85-AF80-88307F59EF7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D39BC35E-0A68-40F5-9998-952EA59F344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727AC20C-31F4-4E68-8BBF-1384A1375EB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BE40B827-37D7-4E5C-B5AE-D4B8ACFE0B4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C3CFEE-5794-49B6-ADF5-6CCFE86C6C8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6DEC36D3-EA69-4003-A07A-80FC6F4798F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CD7CB33F-6DEF-41D8-8317-1EFBDF1DE9F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A696D810-D63D-4A24-A543-AEBAAEB181B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7517E20D-A3C3-4037-911B-B891BAC6705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23A0F914-E86E-4D9B-B179-60DABF2797D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5" name="テキスト ボックス 384">
          <a:extLst>
            <a:ext uri="{FF2B5EF4-FFF2-40B4-BE49-F238E27FC236}">
              <a16:creationId xmlns:a16="http://schemas.microsoft.com/office/drawing/2014/main" id="{2C35B86E-4BAD-4127-8333-3D7DBD6EC06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6431E4CB-45F6-46D4-8102-A6500236477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2A30A340-A822-4F20-8163-68EDAB360C2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750A5F88-C5C0-457B-9E93-2BEDD584A69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83B2555E-5247-44D8-8268-FAA2C9BB3B0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C70DAF44-0FF5-4E0A-82FB-4CA9AAC2663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45F074C5-CD19-49CC-A106-AAC5D420459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A113702F-64C4-4FB2-BDDC-331E8056C46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a:extLst>
            <a:ext uri="{FF2B5EF4-FFF2-40B4-BE49-F238E27FC236}">
              <a16:creationId xmlns:a16="http://schemas.microsoft.com/office/drawing/2014/main" id="{3807B838-30E3-4C1C-9F83-FEE88718A15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183EAAAA-A7A0-4AAB-8F96-1958726FF26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a:extLst>
            <a:ext uri="{FF2B5EF4-FFF2-40B4-BE49-F238E27FC236}">
              <a16:creationId xmlns:a16="http://schemas.microsoft.com/office/drawing/2014/main" id="{9AFACA45-C972-4AA1-9329-DA6B4CB48C6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6DB2C20C-280E-45D5-A7FB-759D877AA15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397" name="直線コネクタ 396">
          <a:extLst>
            <a:ext uri="{FF2B5EF4-FFF2-40B4-BE49-F238E27FC236}">
              <a16:creationId xmlns:a16="http://schemas.microsoft.com/office/drawing/2014/main" id="{7EE4C5E5-D664-4CC7-956C-C0861527C522}"/>
            </a:ext>
          </a:extLst>
        </xdr:cNvPr>
        <xdr:cNvCxnSpPr/>
      </xdr:nvCxnSpPr>
      <xdr:spPr>
        <a:xfrm flipV="1">
          <a:off x="4634865" y="17200245"/>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98" name="【市民会館】&#10;有形固定資産減価償却率最小値テキスト">
          <a:extLst>
            <a:ext uri="{FF2B5EF4-FFF2-40B4-BE49-F238E27FC236}">
              <a16:creationId xmlns:a16="http://schemas.microsoft.com/office/drawing/2014/main" id="{AD206DC4-AAAB-45F2-9615-7ECDB14FFD18}"/>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99" name="直線コネクタ 398">
          <a:extLst>
            <a:ext uri="{FF2B5EF4-FFF2-40B4-BE49-F238E27FC236}">
              <a16:creationId xmlns:a16="http://schemas.microsoft.com/office/drawing/2014/main" id="{7597C469-9F71-4410-A4D8-60E90C582A47}"/>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0" name="【市民会館】&#10;有形固定資産減価償却率最大値テキスト">
          <a:extLst>
            <a:ext uri="{FF2B5EF4-FFF2-40B4-BE49-F238E27FC236}">
              <a16:creationId xmlns:a16="http://schemas.microsoft.com/office/drawing/2014/main" id="{4A6098E1-3961-453B-A6C5-D9925E5A360E}"/>
            </a:ext>
          </a:extLst>
        </xdr:cNvPr>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1" name="直線コネクタ 400">
          <a:extLst>
            <a:ext uri="{FF2B5EF4-FFF2-40B4-BE49-F238E27FC236}">
              <a16:creationId xmlns:a16="http://schemas.microsoft.com/office/drawing/2014/main" id="{6AC48B95-73D5-43F0-8CFF-D3099C482BFC}"/>
            </a:ext>
          </a:extLst>
        </xdr:cNvPr>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34307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840737C4-D41C-42DE-9627-F4C352B52D49}"/>
            </a:ext>
          </a:extLst>
        </xdr:cNvPr>
        <xdr:cNvSpPr txBox="1"/>
      </xdr:nvSpPr>
      <xdr:spPr>
        <a:xfrm>
          <a:off x="4673600" y="1786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03" name="フローチャート: 判断 402">
          <a:extLst>
            <a:ext uri="{FF2B5EF4-FFF2-40B4-BE49-F238E27FC236}">
              <a16:creationId xmlns:a16="http://schemas.microsoft.com/office/drawing/2014/main" id="{0729651E-D7E7-42F1-BB4A-0770B1DF55B0}"/>
            </a:ext>
          </a:extLst>
        </xdr:cNvPr>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404" name="フローチャート: 判断 403">
          <a:extLst>
            <a:ext uri="{FF2B5EF4-FFF2-40B4-BE49-F238E27FC236}">
              <a16:creationId xmlns:a16="http://schemas.microsoft.com/office/drawing/2014/main" id="{477DD0D9-E154-404F-BC24-C2ACEFE8DE8A}"/>
            </a:ext>
          </a:extLst>
        </xdr:cNvPr>
        <xdr:cNvSpPr/>
      </xdr:nvSpPr>
      <xdr:spPr>
        <a:xfrm>
          <a:off x="3746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405" name="フローチャート: 判断 404">
          <a:extLst>
            <a:ext uri="{FF2B5EF4-FFF2-40B4-BE49-F238E27FC236}">
              <a16:creationId xmlns:a16="http://schemas.microsoft.com/office/drawing/2014/main" id="{22E1F3F9-4EE5-4D2A-B899-59020AD7824F}"/>
            </a:ext>
          </a:extLst>
        </xdr:cNvPr>
        <xdr:cNvSpPr/>
      </xdr:nvSpPr>
      <xdr:spPr>
        <a:xfrm>
          <a:off x="2857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06" name="フローチャート: 判断 405">
          <a:extLst>
            <a:ext uri="{FF2B5EF4-FFF2-40B4-BE49-F238E27FC236}">
              <a16:creationId xmlns:a16="http://schemas.microsoft.com/office/drawing/2014/main" id="{88F6F07D-DE4D-4C39-8832-10E445040E56}"/>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407" name="フローチャート: 判断 406">
          <a:extLst>
            <a:ext uri="{FF2B5EF4-FFF2-40B4-BE49-F238E27FC236}">
              <a16:creationId xmlns:a16="http://schemas.microsoft.com/office/drawing/2014/main" id="{402FA9C4-A53E-47DB-9458-D4B6B6D252F3}"/>
            </a:ext>
          </a:extLst>
        </xdr:cNvPr>
        <xdr:cNvSpPr/>
      </xdr:nvSpPr>
      <xdr:spPr>
        <a:xfrm>
          <a:off x="1079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9744657E-D241-4C76-9EB4-7DF914F4459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1C66E30-44FF-41F2-9CF4-765546C865D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EF53C1EC-CD88-4E5C-835F-BBC15CE8981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92D7A93C-5FB5-41EA-B271-CFA00965991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C014A30-EE88-4EB3-95E8-4862479DFFC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61595</xdr:rowOff>
    </xdr:from>
    <xdr:to>
      <xdr:col>24</xdr:col>
      <xdr:colOff>114300</xdr:colOff>
      <xdr:row>103</xdr:row>
      <xdr:rowOff>163195</xdr:rowOff>
    </xdr:to>
    <xdr:sp macro="" textlink="">
      <xdr:nvSpPr>
        <xdr:cNvPr id="413" name="楕円 412">
          <a:extLst>
            <a:ext uri="{FF2B5EF4-FFF2-40B4-BE49-F238E27FC236}">
              <a16:creationId xmlns:a16="http://schemas.microsoft.com/office/drawing/2014/main" id="{F761568E-96EC-4B59-8BB4-FC52AACE1802}"/>
            </a:ext>
          </a:extLst>
        </xdr:cNvPr>
        <xdr:cNvSpPr/>
      </xdr:nvSpPr>
      <xdr:spPr>
        <a:xfrm>
          <a:off x="45847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84472</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6DB32A61-E950-4520-B122-6309D47A08C3}"/>
            </a:ext>
          </a:extLst>
        </xdr:cNvPr>
        <xdr:cNvSpPr txBox="1"/>
      </xdr:nvSpPr>
      <xdr:spPr>
        <a:xfrm>
          <a:off x="4673600"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10161</xdr:rowOff>
    </xdr:from>
    <xdr:to>
      <xdr:col>20</xdr:col>
      <xdr:colOff>38100</xdr:colOff>
      <xdr:row>103</xdr:row>
      <xdr:rowOff>111761</xdr:rowOff>
    </xdr:to>
    <xdr:sp macro="" textlink="">
      <xdr:nvSpPr>
        <xdr:cNvPr id="415" name="楕円 414">
          <a:extLst>
            <a:ext uri="{FF2B5EF4-FFF2-40B4-BE49-F238E27FC236}">
              <a16:creationId xmlns:a16="http://schemas.microsoft.com/office/drawing/2014/main" id="{6A11D802-60EB-40D8-AAA5-8BFBCC1AC532}"/>
            </a:ext>
          </a:extLst>
        </xdr:cNvPr>
        <xdr:cNvSpPr/>
      </xdr:nvSpPr>
      <xdr:spPr>
        <a:xfrm>
          <a:off x="3746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60961</xdr:rowOff>
    </xdr:from>
    <xdr:to>
      <xdr:col>24</xdr:col>
      <xdr:colOff>63500</xdr:colOff>
      <xdr:row>103</xdr:row>
      <xdr:rowOff>112395</xdr:rowOff>
    </xdr:to>
    <xdr:cxnSp macro="">
      <xdr:nvCxnSpPr>
        <xdr:cNvPr id="416" name="直線コネクタ 415">
          <a:extLst>
            <a:ext uri="{FF2B5EF4-FFF2-40B4-BE49-F238E27FC236}">
              <a16:creationId xmlns:a16="http://schemas.microsoft.com/office/drawing/2014/main" id="{AD5F3C98-EF07-40D2-A4E6-DF0C147F9707}"/>
            </a:ext>
          </a:extLst>
        </xdr:cNvPr>
        <xdr:cNvCxnSpPr/>
      </xdr:nvCxnSpPr>
      <xdr:spPr>
        <a:xfrm>
          <a:off x="3797300" y="1772031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34925</xdr:rowOff>
    </xdr:from>
    <xdr:to>
      <xdr:col>15</xdr:col>
      <xdr:colOff>101600</xdr:colOff>
      <xdr:row>104</xdr:row>
      <xdr:rowOff>136525</xdr:rowOff>
    </xdr:to>
    <xdr:sp macro="" textlink="">
      <xdr:nvSpPr>
        <xdr:cNvPr id="417" name="楕円 416">
          <a:extLst>
            <a:ext uri="{FF2B5EF4-FFF2-40B4-BE49-F238E27FC236}">
              <a16:creationId xmlns:a16="http://schemas.microsoft.com/office/drawing/2014/main" id="{8D3767AA-E846-436A-91F5-197BE27EF5F8}"/>
            </a:ext>
          </a:extLst>
        </xdr:cNvPr>
        <xdr:cNvSpPr/>
      </xdr:nvSpPr>
      <xdr:spPr>
        <a:xfrm>
          <a:off x="2857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60961</xdr:rowOff>
    </xdr:from>
    <xdr:to>
      <xdr:col>19</xdr:col>
      <xdr:colOff>177800</xdr:colOff>
      <xdr:row>104</xdr:row>
      <xdr:rowOff>85725</xdr:rowOff>
    </xdr:to>
    <xdr:cxnSp macro="">
      <xdr:nvCxnSpPr>
        <xdr:cNvPr id="418" name="直線コネクタ 417">
          <a:extLst>
            <a:ext uri="{FF2B5EF4-FFF2-40B4-BE49-F238E27FC236}">
              <a16:creationId xmlns:a16="http://schemas.microsoft.com/office/drawing/2014/main" id="{81B94476-4B01-4B5D-91F6-21A963E235C9}"/>
            </a:ext>
          </a:extLst>
        </xdr:cNvPr>
        <xdr:cNvCxnSpPr/>
      </xdr:nvCxnSpPr>
      <xdr:spPr>
        <a:xfrm flipV="1">
          <a:off x="2908300" y="17720311"/>
          <a:ext cx="889000" cy="19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19" name="楕円 418">
          <a:extLst>
            <a:ext uri="{FF2B5EF4-FFF2-40B4-BE49-F238E27FC236}">
              <a16:creationId xmlns:a16="http://schemas.microsoft.com/office/drawing/2014/main" id="{E8ED88A0-A099-4284-8E54-12EE060BF6D7}"/>
            </a:ext>
          </a:extLst>
        </xdr:cNvPr>
        <xdr:cNvSpPr/>
      </xdr:nvSpPr>
      <xdr:spPr>
        <a:xfrm>
          <a:off x="1968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64770</xdr:rowOff>
    </xdr:from>
    <xdr:to>
      <xdr:col>15</xdr:col>
      <xdr:colOff>50800</xdr:colOff>
      <xdr:row>104</xdr:row>
      <xdr:rowOff>85725</xdr:rowOff>
    </xdr:to>
    <xdr:cxnSp macro="">
      <xdr:nvCxnSpPr>
        <xdr:cNvPr id="420" name="直線コネクタ 419">
          <a:extLst>
            <a:ext uri="{FF2B5EF4-FFF2-40B4-BE49-F238E27FC236}">
              <a16:creationId xmlns:a16="http://schemas.microsoft.com/office/drawing/2014/main" id="{4D3D1684-27A2-4413-9107-FDCCA4FCA3C5}"/>
            </a:ext>
          </a:extLst>
        </xdr:cNvPr>
        <xdr:cNvCxnSpPr/>
      </xdr:nvCxnSpPr>
      <xdr:spPr>
        <a:xfrm>
          <a:off x="2019300" y="178955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143511</xdr:rowOff>
    </xdr:from>
    <xdr:to>
      <xdr:col>6</xdr:col>
      <xdr:colOff>38100</xdr:colOff>
      <xdr:row>104</xdr:row>
      <xdr:rowOff>73661</xdr:rowOff>
    </xdr:to>
    <xdr:sp macro="" textlink="">
      <xdr:nvSpPr>
        <xdr:cNvPr id="421" name="楕円 420">
          <a:extLst>
            <a:ext uri="{FF2B5EF4-FFF2-40B4-BE49-F238E27FC236}">
              <a16:creationId xmlns:a16="http://schemas.microsoft.com/office/drawing/2014/main" id="{C0C71B39-F346-402C-931E-F563003E21F1}"/>
            </a:ext>
          </a:extLst>
        </xdr:cNvPr>
        <xdr:cNvSpPr/>
      </xdr:nvSpPr>
      <xdr:spPr>
        <a:xfrm>
          <a:off x="1079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22861</xdr:rowOff>
    </xdr:from>
    <xdr:to>
      <xdr:col>10</xdr:col>
      <xdr:colOff>114300</xdr:colOff>
      <xdr:row>104</xdr:row>
      <xdr:rowOff>64770</xdr:rowOff>
    </xdr:to>
    <xdr:cxnSp macro="">
      <xdr:nvCxnSpPr>
        <xdr:cNvPr id="422" name="直線コネクタ 421">
          <a:extLst>
            <a:ext uri="{FF2B5EF4-FFF2-40B4-BE49-F238E27FC236}">
              <a16:creationId xmlns:a16="http://schemas.microsoft.com/office/drawing/2014/main" id="{990D66BF-71D8-4806-B690-CC10FB94DF92}"/>
            </a:ext>
          </a:extLst>
        </xdr:cNvPr>
        <xdr:cNvCxnSpPr/>
      </xdr:nvCxnSpPr>
      <xdr:spPr>
        <a:xfrm>
          <a:off x="1130300" y="178536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121938</xdr:rowOff>
    </xdr:from>
    <xdr:ext cx="405111" cy="259045"/>
    <xdr:sp macro="" textlink="">
      <xdr:nvSpPr>
        <xdr:cNvPr id="423" name="n_1aveValue【市民会館】&#10;有形固定資産減価償却率">
          <a:extLst>
            <a:ext uri="{FF2B5EF4-FFF2-40B4-BE49-F238E27FC236}">
              <a16:creationId xmlns:a16="http://schemas.microsoft.com/office/drawing/2014/main" id="{D5E9F56E-7C11-490E-A88E-1C10127A0208}"/>
            </a:ext>
          </a:extLst>
        </xdr:cNvPr>
        <xdr:cNvSpPr txBox="1"/>
      </xdr:nvSpPr>
      <xdr:spPr>
        <a:xfrm>
          <a:off x="35820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105427</xdr:rowOff>
    </xdr:from>
    <xdr:ext cx="405111" cy="259045"/>
    <xdr:sp macro="" textlink="">
      <xdr:nvSpPr>
        <xdr:cNvPr id="424" name="n_2aveValue【市民会館】&#10;有形固定資産減価償却率">
          <a:extLst>
            <a:ext uri="{FF2B5EF4-FFF2-40B4-BE49-F238E27FC236}">
              <a16:creationId xmlns:a16="http://schemas.microsoft.com/office/drawing/2014/main" id="{DFC65858-7C1C-404E-86DF-979D78AEFBE9}"/>
            </a:ext>
          </a:extLst>
        </xdr:cNvPr>
        <xdr:cNvSpPr txBox="1"/>
      </xdr:nvSpPr>
      <xdr:spPr>
        <a:xfrm>
          <a:off x="2705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25" name="n_3aveValue【市民会館】&#10;有形固定資産減価償却率">
          <a:extLst>
            <a:ext uri="{FF2B5EF4-FFF2-40B4-BE49-F238E27FC236}">
              <a16:creationId xmlns:a16="http://schemas.microsoft.com/office/drawing/2014/main" id="{6D5A81A3-911D-41C7-9EB9-58AD45BF3F5A}"/>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426" name="n_4aveValue【市民会館】&#10;有形固定資産減価償却率">
          <a:extLst>
            <a:ext uri="{FF2B5EF4-FFF2-40B4-BE49-F238E27FC236}">
              <a16:creationId xmlns:a16="http://schemas.microsoft.com/office/drawing/2014/main" id="{2B9E2F3F-48A0-465E-B37F-B3B5BFEA5E1D}"/>
            </a:ext>
          </a:extLst>
        </xdr:cNvPr>
        <xdr:cNvSpPr txBox="1"/>
      </xdr:nvSpPr>
      <xdr:spPr>
        <a:xfrm>
          <a:off x="927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128288</xdr:rowOff>
    </xdr:from>
    <xdr:ext cx="405111" cy="259045"/>
    <xdr:sp macro="" textlink="">
      <xdr:nvSpPr>
        <xdr:cNvPr id="427" name="n_1mainValue【市民会館】&#10;有形固定資産減価償却率">
          <a:extLst>
            <a:ext uri="{FF2B5EF4-FFF2-40B4-BE49-F238E27FC236}">
              <a16:creationId xmlns:a16="http://schemas.microsoft.com/office/drawing/2014/main" id="{EDE5BC21-0CDC-4F05-BD7B-58DED07301C7}"/>
            </a:ext>
          </a:extLst>
        </xdr:cNvPr>
        <xdr:cNvSpPr txBox="1"/>
      </xdr:nvSpPr>
      <xdr:spPr>
        <a:xfrm>
          <a:off x="35820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127652</xdr:rowOff>
    </xdr:from>
    <xdr:ext cx="405111" cy="259045"/>
    <xdr:sp macro="" textlink="">
      <xdr:nvSpPr>
        <xdr:cNvPr id="428" name="n_2mainValue【市民会館】&#10;有形固定資産減価償却率">
          <a:extLst>
            <a:ext uri="{FF2B5EF4-FFF2-40B4-BE49-F238E27FC236}">
              <a16:creationId xmlns:a16="http://schemas.microsoft.com/office/drawing/2014/main" id="{B1275C3B-9807-4DDF-BE82-F812F8F77238}"/>
            </a:ext>
          </a:extLst>
        </xdr:cNvPr>
        <xdr:cNvSpPr txBox="1"/>
      </xdr:nvSpPr>
      <xdr:spPr>
        <a:xfrm>
          <a:off x="2705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429" name="n_3mainValue【市民会館】&#10;有形固定資産減価償却率">
          <a:extLst>
            <a:ext uri="{FF2B5EF4-FFF2-40B4-BE49-F238E27FC236}">
              <a16:creationId xmlns:a16="http://schemas.microsoft.com/office/drawing/2014/main" id="{3B22309E-4E88-45C5-B1A3-9AA2570C0A3A}"/>
            </a:ext>
          </a:extLst>
        </xdr:cNvPr>
        <xdr:cNvSpPr txBox="1"/>
      </xdr:nvSpPr>
      <xdr:spPr>
        <a:xfrm>
          <a:off x="1816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64788</xdr:rowOff>
    </xdr:from>
    <xdr:ext cx="405111" cy="259045"/>
    <xdr:sp macro="" textlink="">
      <xdr:nvSpPr>
        <xdr:cNvPr id="430" name="n_4mainValue【市民会館】&#10;有形固定資産減価償却率">
          <a:extLst>
            <a:ext uri="{FF2B5EF4-FFF2-40B4-BE49-F238E27FC236}">
              <a16:creationId xmlns:a16="http://schemas.microsoft.com/office/drawing/2014/main" id="{0B4B1894-38F8-4AA8-8A69-FCDCA3482553}"/>
            </a:ext>
          </a:extLst>
        </xdr:cNvPr>
        <xdr:cNvSpPr txBox="1"/>
      </xdr:nvSpPr>
      <xdr:spPr>
        <a:xfrm>
          <a:off x="927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24D45106-5DD6-4F02-ACD8-133A32378E4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E5EB7B8-5FA6-413F-8918-EDF85C30A91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B082C0C5-FE8A-4C1A-AA2C-EB283CA41E4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6E5817F3-3552-495F-BC3E-B2D4781A34E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F9C8AB00-67CD-459A-82F5-7EC7C323A32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E502B24C-9783-4E72-A487-F83D0FF8D07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4FD2CD73-A5DC-4A5B-814E-FA05380227B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C56C2CE4-70C1-41DD-8F5F-6FBB5062E9E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789D46D8-F0A5-43FC-96C5-688512067D0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B2EEE62D-6367-4DBD-9A1F-C6435939C75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a:extLst>
            <a:ext uri="{FF2B5EF4-FFF2-40B4-BE49-F238E27FC236}">
              <a16:creationId xmlns:a16="http://schemas.microsoft.com/office/drawing/2014/main" id="{656D999D-72BE-4B80-9DF5-EFC5E5CF1A0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a:extLst>
            <a:ext uri="{FF2B5EF4-FFF2-40B4-BE49-F238E27FC236}">
              <a16:creationId xmlns:a16="http://schemas.microsoft.com/office/drawing/2014/main" id="{4569E4EA-57FF-4C5C-9BFC-0DF4E9EFB49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a:extLst>
            <a:ext uri="{FF2B5EF4-FFF2-40B4-BE49-F238E27FC236}">
              <a16:creationId xmlns:a16="http://schemas.microsoft.com/office/drawing/2014/main" id="{F5648829-D584-4CA3-8BB5-49BD32B8D51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a:extLst>
            <a:ext uri="{FF2B5EF4-FFF2-40B4-BE49-F238E27FC236}">
              <a16:creationId xmlns:a16="http://schemas.microsoft.com/office/drawing/2014/main" id="{F1D3306B-56E7-4B33-9E14-25183802A30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1190E1FE-4F54-4191-AD22-89806DC0B2C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a:extLst>
            <a:ext uri="{FF2B5EF4-FFF2-40B4-BE49-F238E27FC236}">
              <a16:creationId xmlns:a16="http://schemas.microsoft.com/office/drawing/2014/main" id="{59A883A5-B51C-49A9-8D1A-8A37E6710C6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a:extLst>
            <a:ext uri="{FF2B5EF4-FFF2-40B4-BE49-F238E27FC236}">
              <a16:creationId xmlns:a16="http://schemas.microsoft.com/office/drawing/2014/main" id="{57808EF2-160B-45A3-B83F-4318B5BB922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a:extLst>
            <a:ext uri="{FF2B5EF4-FFF2-40B4-BE49-F238E27FC236}">
              <a16:creationId xmlns:a16="http://schemas.microsoft.com/office/drawing/2014/main" id="{5E6D235B-4A0D-4165-B15C-DF01273F527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a:extLst>
            <a:ext uri="{FF2B5EF4-FFF2-40B4-BE49-F238E27FC236}">
              <a16:creationId xmlns:a16="http://schemas.microsoft.com/office/drawing/2014/main" id="{EFB06454-1CF4-4987-A3B9-04CD36A3036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a:extLst>
            <a:ext uri="{FF2B5EF4-FFF2-40B4-BE49-F238E27FC236}">
              <a16:creationId xmlns:a16="http://schemas.microsoft.com/office/drawing/2014/main" id="{4956BD30-15D9-4412-AE91-1C0E50F7255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1FE8B528-F85D-4C67-853F-F4D343C86FD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644A559B-20ED-462B-AD2C-61D38727AEB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E3E51EC0-58BD-43CA-B55C-13C2E5D072F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454" name="直線コネクタ 453">
          <a:extLst>
            <a:ext uri="{FF2B5EF4-FFF2-40B4-BE49-F238E27FC236}">
              <a16:creationId xmlns:a16="http://schemas.microsoft.com/office/drawing/2014/main" id="{8EDB43A3-CAB5-4AF6-B70F-8B897E10B5DC}"/>
            </a:ext>
          </a:extLst>
        </xdr:cNvPr>
        <xdr:cNvCxnSpPr/>
      </xdr:nvCxnSpPr>
      <xdr:spPr>
        <a:xfrm flipV="1">
          <a:off x="10476865" y="171907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5" name="【市民会館】&#10;一人当たり面積最小値テキスト">
          <a:extLst>
            <a:ext uri="{FF2B5EF4-FFF2-40B4-BE49-F238E27FC236}">
              <a16:creationId xmlns:a16="http://schemas.microsoft.com/office/drawing/2014/main" id="{F17709EE-BB4D-4719-8D72-4EA62062BE14}"/>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6" name="直線コネクタ 455">
          <a:extLst>
            <a:ext uri="{FF2B5EF4-FFF2-40B4-BE49-F238E27FC236}">
              <a16:creationId xmlns:a16="http://schemas.microsoft.com/office/drawing/2014/main" id="{07D1699E-EAB6-4745-B412-FC5B09DFB127}"/>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457" name="【市民会館】&#10;一人当たり面積最大値テキスト">
          <a:extLst>
            <a:ext uri="{FF2B5EF4-FFF2-40B4-BE49-F238E27FC236}">
              <a16:creationId xmlns:a16="http://schemas.microsoft.com/office/drawing/2014/main" id="{1FB5495F-B247-46F5-A016-8FDCDCECC482}"/>
            </a:ext>
          </a:extLst>
        </xdr:cNvPr>
        <xdr:cNvSpPr txBox="1"/>
      </xdr:nvSpPr>
      <xdr:spPr>
        <a:xfrm>
          <a:off x="10515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458" name="直線コネクタ 457">
          <a:extLst>
            <a:ext uri="{FF2B5EF4-FFF2-40B4-BE49-F238E27FC236}">
              <a16:creationId xmlns:a16="http://schemas.microsoft.com/office/drawing/2014/main" id="{5B826CCB-BC7F-4122-946D-528C87C30A65}"/>
            </a:ext>
          </a:extLst>
        </xdr:cNvPr>
        <xdr:cNvCxnSpPr/>
      </xdr:nvCxnSpPr>
      <xdr:spPr>
        <a:xfrm>
          <a:off x="10388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158766</xdr:rowOff>
    </xdr:from>
    <xdr:ext cx="469744" cy="259045"/>
    <xdr:sp macro="" textlink="">
      <xdr:nvSpPr>
        <xdr:cNvPr id="459" name="【市民会館】&#10;一人当たり面積平均値テキスト">
          <a:extLst>
            <a:ext uri="{FF2B5EF4-FFF2-40B4-BE49-F238E27FC236}">
              <a16:creationId xmlns:a16="http://schemas.microsoft.com/office/drawing/2014/main" id="{44A70EC7-D8E4-480E-AF19-F09AF3FAD162}"/>
            </a:ext>
          </a:extLst>
        </xdr:cNvPr>
        <xdr:cNvSpPr txBox="1"/>
      </xdr:nvSpPr>
      <xdr:spPr>
        <a:xfrm>
          <a:off x="10515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60" name="フローチャート: 判断 459">
          <a:extLst>
            <a:ext uri="{FF2B5EF4-FFF2-40B4-BE49-F238E27FC236}">
              <a16:creationId xmlns:a16="http://schemas.microsoft.com/office/drawing/2014/main" id="{8873F7B0-205B-465C-95BC-25FE50DD3013}"/>
            </a:ext>
          </a:extLst>
        </xdr:cNvPr>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461" name="フローチャート: 判断 460">
          <a:extLst>
            <a:ext uri="{FF2B5EF4-FFF2-40B4-BE49-F238E27FC236}">
              <a16:creationId xmlns:a16="http://schemas.microsoft.com/office/drawing/2014/main" id="{AA63A89E-A559-4786-9E3D-5E662B3E037E}"/>
            </a:ext>
          </a:extLst>
        </xdr:cNvPr>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143511</xdr:rowOff>
    </xdr:from>
    <xdr:to>
      <xdr:col>46</xdr:col>
      <xdr:colOff>38100</xdr:colOff>
      <xdr:row>105</xdr:row>
      <xdr:rowOff>73661</xdr:rowOff>
    </xdr:to>
    <xdr:sp macro="" textlink="">
      <xdr:nvSpPr>
        <xdr:cNvPr id="462" name="フローチャート: 判断 461">
          <a:extLst>
            <a:ext uri="{FF2B5EF4-FFF2-40B4-BE49-F238E27FC236}">
              <a16:creationId xmlns:a16="http://schemas.microsoft.com/office/drawing/2014/main" id="{47AA77D8-8CC5-4A4D-91F1-0305924BA988}"/>
            </a:ext>
          </a:extLst>
        </xdr:cNvPr>
        <xdr:cNvSpPr/>
      </xdr:nvSpPr>
      <xdr:spPr>
        <a:xfrm>
          <a:off x="869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3" name="フローチャート: 判断 462">
          <a:extLst>
            <a:ext uri="{FF2B5EF4-FFF2-40B4-BE49-F238E27FC236}">
              <a16:creationId xmlns:a16="http://schemas.microsoft.com/office/drawing/2014/main" id="{D8D52383-7346-4B57-82BF-21F34D14C06F}"/>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64" name="フローチャート: 判断 463">
          <a:extLst>
            <a:ext uri="{FF2B5EF4-FFF2-40B4-BE49-F238E27FC236}">
              <a16:creationId xmlns:a16="http://schemas.microsoft.com/office/drawing/2014/main" id="{6E9E6D84-ADB7-418C-A0F6-BFE577A6400B}"/>
            </a:ext>
          </a:extLst>
        </xdr:cNvPr>
        <xdr:cNvSpPr/>
      </xdr:nvSpPr>
      <xdr:spPr>
        <a:xfrm>
          <a:off x="692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9EE6E535-C29F-42D6-9C9F-7E7D216F346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BF4581A-F83A-48F3-A1E4-2A0B2667B61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D9AA115B-182E-4910-AB05-82EBD7442D0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9CE48E44-6D32-45DD-BCB8-6EA9C9215AC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BCBD4D80-87F9-4F82-8123-F8B9AC3165C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63500</xdr:rowOff>
    </xdr:from>
    <xdr:to>
      <xdr:col>55</xdr:col>
      <xdr:colOff>50800</xdr:colOff>
      <xdr:row>107</xdr:row>
      <xdr:rowOff>165100</xdr:rowOff>
    </xdr:to>
    <xdr:sp macro="" textlink="">
      <xdr:nvSpPr>
        <xdr:cNvPr id="470" name="楕円 469">
          <a:extLst>
            <a:ext uri="{FF2B5EF4-FFF2-40B4-BE49-F238E27FC236}">
              <a16:creationId xmlns:a16="http://schemas.microsoft.com/office/drawing/2014/main" id="{02123EDA-8607-4D54-999B-E0ABEAB24609}"/>
            </a:ext>
          </a:extLst>
        </xdr:cNvPr>
        <xdr:cNvSpPr/>
      </xdr:nvSpPr>
      <xdr:spPr>
        <a:xfrm>
          <a:off x="10426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149877</xdr:rowOff>
    </xdr:from>
    <xdr:ext cx="469744" cy="259045"/>
    <xdr:sp macro="" textlink="">
      <xdr:nvSpPr>
        <xdr:cNvPr id="471" name="【市民会館】&#10;一人当たり面積該当値テキスト">
          <a:extLst>
            <a:ext uri="{FF2B5EF4-FFF2-40B4-BE49-F238E27FC236}">
              <a16:creationId xmlns:a16="http://schemas.microsoft.com/office/drawing/2014/main" id="{B0E0CA6D-A9CD-4DEA-9001-4F4F3CFEF327}"/>
            </a:ext>
          </a:extLst>
        </xdr:cNvPr>
        <xdr:cNvSpPr txBox="1"/>
      </xdr:nvSpPr>
      <xdr:spPr>
        <a:xfrm>
          <a:off x="10515600" y="183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472" name="楕円 471">
          <a:extLst>
            <a:ext uri="{FF2B5EF4-FFF2-40B4-BE49-F238E27FC236}">
              <a16:creationId xmlns:a16="http://schemas.microsoft.com/office/drawing/2014/main" id="{B1FE7615-7F79-43BB-868C-E3F50A6C9289}"/>
            </a:ext>
          </a:extLst>
        </xdr:cNvPr>
        <xdr:cNvSpPr/>
      </xdr:nvSpPr>
      <xdr:spPr>
        <a:xfrm>
          <a:off x="958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114300</xdr:rowOff>
    </xdr:from>
    <xdr:to>
      <xdr:col>55</xdr:col>
      <xdr:colOff>0</xdr:colOff>
      <xdr:row>107</xdr:row>
      <xdr:rowOff>118111</xdr:rowOff>
    </xdr:to>
    <xdr:cxnSp macro="">
      <xdr:nvCxnSpPr>
        <xdr:cNvPr id="473" name="直線コネクタ 472">
          <a:extLst>
            <a:ext uri="{FF2B5EF4-FFF2-40B4-BE49-F238E27FC236}">
              <a16:creationId xmlns:a16="http://schemas.microsoft.com/office/drawing/2014/main" id="{E12EC4BB-87FE-463D-8A9C-CCE2957E9DD3}"/>
            </a:ext>
          </a:extLst>
        </xdr:cNvPr>
        <xdr:cNvCxnSpPr/>
      </xdr:nvCxnSpPr>
      <xdr:spPr>
        <a:xfrm flipV="1">
          <a:off x="9639300" y="184594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63500</xdr:rowOff>
    </xdr:from>
    <xdr:to>
      <xdr:col>46</xdr:col>
      <xdr:colOff>38100</xdr:colOff>
      <xdr:row>107</xdr:row>
      <xdr:rowOff>165100</xdr:rowOff>
    </xdr:to>
    <xdr:sp macro="" textlink="">
      <xdr:nvSpPr>
        <xdr:cNvPr id="474" name="楕円 473">
          <a:extLst>
            <a:ext uri="{FF2B5EF4-FFF2-40B4-BE49-F238E27FC236}">
              <a16:creationId xmlns:a16="http://schemas.microsoft.com/office/drawing/2014/main" id="{50071F20-B4D3-438F-A8F7-F6C437AEFB60}"/>
            </a:ext>
          </a:extLst>
        </xdr:cNvPr>
        <xdr:cNvSpPr/>
      </xdr:nvSpPr>
      <xdr:spPr>
        <a:xfrm>
          <a:off x="8699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114300</xdr:rowOff>
    </xdr:from>
    <xdr:to>
      <xdr:col>50</xdr:col>
      <xdr:colOff>114300</xdr:colOff>
      <xdr:row>107</xdr:row>
      <xdr:rowOff>118111</xdr:rowOff>
    </xdr:to>
    <xdr:cxnSp macro="">
      <xdr:nvCxnSpPr>
        <xdr:cNvPr id="475" name="直線コネクタ 474">
          <a:extLst>
            <a:ext uri="{FF2B5EF4-FFF2-40B4-BE49-F238E27FC236}">
              <a16:creationId xmlns:a16="http://schemas.microsoft.com/office/drawing/2014/main" id="{B4FF8CBA-447A-46A8-902C-FE0794FBFF03}"/>
            </a:ext>
          </a:extLst>
        </xdr:cNvPr>
        <xdr:cNvCxnSpPr/>
      </xdr:nvCxnSpPr>
      <xdr:spPr>
        <a:xfrm>
          <a:off x="8750300" y="18459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67311</xdr:rowOff>
    </xdr:from>
    <xdr:to>
      <xdr:col>41</xdr:col>
      <xdr:colOff>101600</xdr:colOff>
      <xdr:row>107</xdr:row>
      <xdr:rowOff>168911</xdr:rowOff>
    </xdr:to>
    <xdr:sp macro="" textlink="">
      <xdr:nvSpPr>
        <xdr:cNvPr id="476" name="楕円 475">
          <a:extLst>
            <a:ext uri="{FF2B5EF4-FFF2-40B4-BE49-F238E27FC236}">
              <a16:creationId xmlns:a16="http://schemas.microsoft.com/office/drawing/2014/main" id="{F0CC49F4-70AA-4FBB-820F-6FBB86AD4A46}"/>
            </a:ext>
          </a:extLst>
        </xdr:cNvPr>
        <xdr:cNvSpPr/>
      </xdr:nvSpPr>
      <xdr:spPr>
        <a:xfrm>
          <a:off x="7810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114300</xdr:rowOff>
    </xdr:from>
    <xdr:to>
      <xdr:col>45</xdr:col>
      <xdr:colOff>177800</xdr:colOff>
      <xdr:row>107</xdr:row>
      <xdr:rowOff>118111</xdr:rowOff>
    </xdr:to>
    <xdr:cxnSp macro="">
      <xdr:nvCxnSpPr>
        <xdr:cNvPr id="477" name="直線コネクタ 476">
          <a:extLst>
            <a:ext uri="{FF2B5EF4-FFF2-40B4-BE49-F238E27FC236}">
              <a16:creationId xmlns:a16="http://schemas.microsoft.com/office/drawing/2014/main" id="{BB0B956F-6B71-4F59-A65D-4BD73A3FFD14}"/>
            </a:ext>
          </a:extLst>
        </xdr:cNvPr>
        <xdr:cNvCxnSpPr/>
      </xdr:nvCxnSpPr>
      <xdr:spPr>
        <a:xfrm flipV="1">
          <a:off x="7861300" y="18459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67311</xdr:rowOff>
    </xdr:from>
    <xdr:to>
      <xdr:col>36</xdr:col>
      <xdr:colOff>165100</xdr:colOff>
      <xdr:row>107</xdr:row>
      <xdr:rowOff>168911</xdr:rowOff>
    </xdr:to>
    <xdr:sp macro="" textlink="">
      <xdr:nvSpPr>
        <xdr:cNvPr id="478" name="楕円 477">
          <a:extLst>
            <a:ext uri="{FF2B5EF4-FFF2-40B4-BE49-F238E27FC236}">
              <a16:creationId xmlns:a16="http://schemas.microsoft.com/office/drawing/2014/main" id="{549CCA98-79FE-4166-8FC7-5105879862EF}"/>
            </a:ext>
          </a:extLst>
        </xdr:cNvPr>
        <xdr:cNvSpPr/>
      </xdr:nvSpPr>
      <xdr:spPr>
        <a:xfrm>
          <a:off x="6921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118111</xdr:rowOff>
    </xdr:from>
    <xdr:to>
      <xdr:col>41</xdr:col>
      <xdr:colOff>50800</xdr:colOff>
      <xdr:row>107</xdr:row>
      <xdr:rowOff>118111</xdr:rowOff>
    </xdr:to>
    <xdr:cxnSp macro="">
      <xdr:nvCxnSpPr>
        <xdr:cNvPr id="479" name="直線コネクタ 478">
          <a:extLst>
            <a:ext uri="{FF2B5EF4-FFF2-40B4-BE49-F238E27FC236}">
              <a16:creationId xmlns:a16="http://schemas.microsoft.com/office/drawing/2014/main" id="{F5B78643-BD4F-473E-AEB3-871BCA3FE0AC}"/>
            </a:ext>
          </a:extLst>
        </xdr:cNvPr>
        <xdr:cNvCxnSpPr/>
      </xdr:nvCxnSpPr>
      <xdr:spPr>
        <a:xfrm>
          <a:off x="6972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93997</xdr:rowOff>
    </xdr:from>
    <xdr:ext cx="469744" cy="259045"/>
    <xdr:sp macro="" textlink="">
      <xdr:nvSpPr>
        <xdr:cNvPr id="480" name="n_1aveValue【市民会館】&#10;一人当たり面積">
          <a:extLst>
            <a:ext uri="{FF2B5EF4-FFF2-40B4-BE49-F238E27FC236}">
              <a16:creationId xmlns:a16="http://schemas.microsoft.com/office/drawing/2014/main" id="{086E87FA-DFB9-457D-B379-3D9BA7285ADC}"/>
            </a:ext>
          </a:extLst>
        </xdr:cNvPr>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90188</xdr:rowOff>
    </xdr:from>
    <xdr:ext cx="469744" cy="259045"/>
    <xdr:sp macro="" textlink="">
      <xdr:nvSpPr>
        <xdr:cNvPr id="481" name="n_2aveValue【市民会館】&#10;一人当たり面積">
          <a:extLst>
            <a:ext uri="{FF2B5EF4-FFF2-40B4-BE49-F238E27FC236}">
              <a16:creationId xmlns:a16="http://schemas.microsoft.com/office/drawing/2014/main" id="{9954C0FA-0A65-460B-B5CD-32EB2057B315}"/>
            </a:ext>
          </a:extLst>
        </xdr:cNvPr>
        <xdr:cNvSpPr txBox="1"/>
      </xdr:nvSpPr>
      <xdr:spPr>
        <a:xfrm>
          <a:off x="8515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482" name="n_3aveValue【市民会館】&#10;一人当たり面積">
          <a:extLst>
            <a:ext uri="{FF2B5EF4-FFF2-40B4-BE49-F238E27FC236}">
              <a16:creationId xmlns:a16="http://schemas.microsoft.com/office/drawing/2014/main" id="{459A423A-492C-4329-B815-942A6AB28EA9}"/>
            </a:ext>
          </a:extLst>
        </xdr:cNvPr>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82566</xdr:rowOff>
    </xdr:from>
    <xdr:ext cx="469744" cy="259045"/>
    <xdr:sp macro="" textlink="">
      <xdr:nvSpPr>
        <xdr:cNvPr id="483" name="n_4aveValue【市民会館】&#10;一人当たり面積">
          <a:extLst>
            <a:ext uri="{FF2B5EF4-FFF2-40B4-BE49-F238E27FC236}">
              <a16:creationId xmlns:a16="http://schemas.microsoft.com/office/drawing/2014/main" id="{61A5977A-EF93-4545-BC01-9A4C06063423}"/>
            </a:ext>
          </a:extLst>
        </xdr:cNvPr>
        <xdr:cNvSpPr txBox="1"/>
      </xdr:nvSpPr>
      <xdr:spPr>
        <a:xfrm>
          <a:off x="6737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160038</xdr:rowOff>
    </xdr:from>
    <xdr:ext cx="469744" cy="259045"/>
    <xdr:sp macro="" textlink="">
      <xdr:nvSpPr>
        <xdr:cNvPr id="484" name="n_1mainValue【市民会館】&#10;一人当たり面積">
          <a:extLst>
            <a:ext uri="{FF2B5EF4-FFF2-40B4-BE49-F238E27FC236}">
              <a16:creationId xmlns:a16="http://schemas.microsoft.com/office/drawing/2014/main" id="{1CBF2A2D-DA43-4D05-A284-969B3ED59D0F}"/>
            </a:ext>
          </a:extLst>
        </xdr:cNvPr>
        <xdr:cNvSpPr txBox="1"/>
      </xdr:nvSpPr>
      <xdr:spPr>
        <a:xfrm>
          <a:off x="9391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156227</xdr:rowOff>
    </xdr:from>
    <xdr:ext cx="469744" cy="259045"/>
    <xdr:sp macro="" textlink="">
      <xdr:nvSpPr>
        <xdr:cNvPr id="485" name="n_2mainValue【市民会館】&#10;一人当たり面積">
          <a:extLst>
            <a:ext uri="{FF2B5EF4-FFF2-40B4-BE49-F238E27FC236}">
              <a16:creationId xmlns:a16="http://schemas.microsoft.com/office/drawing/2014/main" id="{F88F6E13-5D3F-42AB-9516-3CD564C28D10}"/>
            </a:ext>
          </a:extLst>
        </xdr:cNvPr>
        <xdr:cNvSpPr txBox="1"/>
      </xdr:nvSpPr>
      <xdr:spPr>
        <a:xfrm>
          <a:off x="8515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160038</xdr:rowOff>
    </xdr:from>
    <xdr:ext cx="469744" cy="259045"/>
    <xdr:sp macro="" textlink="">
      <xdr:nvSpPr>
        <xdr:cNvPr id="486" name="n_3mainValue【市民会館】&#10;一人当たり面積">
          <a:extLst>
            <a:ext uri="{FF2B5EF4-FFF2-40B4-BE49-F238E27FC236}">
              <a16:creationId xmlns:a16="http://schemas.microsoft.com/office/drawing/2014/main" id="{C0120D43-F687-45A1-9E43-E84D407793A0}"/>
            </a:ext>
          </a:extLst>
        </xdr:cNvPr>
        <xdr:cNvSpPr txBox="1"/>
      </xdr:nvSpPr>
      <xdr:spPr>
        <a:xfrm>
          <a:off x="7626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160038</xdr:rowOff>
    </xdr:from>
    <xdr:ext cx="469744" cy="259045"/>
    <xdr:sp macro="" textlink="">
      <xdr:nvSpPr>
        <xdr:cNvPr id="487" name="n_4mainValue【市民会館】&#10;一人当たり面積">
          <a:extLst>
            <a:ext uri="{FF2B5EF4-FFF2-40B4-BE49-F238E27FC236}">
              <a16:creationId xmlns:a16="http://schemas.microsoft.com/office/drawing/2014/main" id="{BB680212-8AFB-482D-BE61-8117A16E3DEF}"/>
            </a:ext>
          </a:extLst>
        </xdr:cNvPr>
        <xdr:cNvSpPr txBox="1"/>
      </xdr:nvSpPr>
      <xdr:spPr>
        <a:xfrm>
          <a:off x="6737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5CF7C588-2795-4610-80BD-FC77271C049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1BB48942-08B2-4BAF-8CAB-E232632B09F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8215EF68-3310-40B9-B8C2-93B4EC29DDC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CD0AF413-815B-4425-8411-455C965565F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1D07AE8B-07B3-4EB0-B0B4-0029F4361D5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9AAFE7AE-D941-4461-8163-522D921FD69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540D3CA-0FB6-489C-83DD-765F661978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4727369A-3FEF-4C96-8427-90D071803D1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9BE6D69F-361A-40FE-B836-C92473E9D36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55863B2F-FA4B-4F2B-BE09-052AA1E21B1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2C762642-B745-4FFF-A8DC-93BC5243D7A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B64E663F-C471-462C-A0AA-FED67CECBB8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a:extLst>
            <a:ext uri="{FF2B5EF4-FFF2-40B4-BE49-F238E27FC236}">
              <a16:creationId xmlns:a16="http://schemas.microsoft.com/office/drawing/2014/main" id="{4DA5CA8B-75CE-4128-9D0B-E8A72070B15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6DCFFE38-D6F6-4668-8BB3-A026C272AB3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a:extLst>
            <a:ext uri="{FF2B5EF4-FFF2-40B4-BE49-F238E27FC236}">
              <a16:creationId xmlns:a16="http://schemas.microsoft.com/office/drawing/2014/main" id="{2E988A88-24EC-4587-8852-4EBAF6DEFB1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D5CD25B5-79B9-45B9-A427-310EFC91149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a:extLst>
            <a:ext uri="{FF2B5EF4-FFF2-40B4-BE49-F238E27FC236}">
              <a16:creationId xmlns:a16="http://schemas.microsoft.com/office/drawing/2014/main" id="{08CD2450-82AE-4621-9F75-F16FAC29151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6133F810-E440-46AC-94A6-6C4DFB37DB1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a:extLst>
            <a:ext uri="{FF2B5EF4-FFF2-40B4-BE49-F238E27FC236}">
              <a16:creationId xmlns:a16="http://schemas.microsoft.com/office/drawing/2014/main" id="{D8916D26-4EDC-4A52-9DF2-F654640129F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443886AF-6A86-44A2-AE04-F7C6D958DFF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a:extLst>
            <a:ext uri="{FF2B5EF4-FFF2-40B4-BE49-F238E27FC236}">
              <a16:creationId xmlns:a16="http://schemas.microsoft.com/office/drawing/2014/main" id="{E10165B3-7574-4375-B039-331D5BC23B7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BB7A6870-BF86-46F6-8E8A-8B193EF9841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9AE69FEB-E32D-4C74-A2E1-3CFE5200DC1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FEAE1665-36B5-4360-AF07-FEE9FA17E40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158115</xdr:rowOff>
    </xdr:to>
    <xdr:cxnSp macro="">
      <xdr:nvCxnSpPr>
        <xdr:cNvPr id="512" name="直線コネクタ 511">
          <a:extLst>
            <a:ext uri="{FF2B5EF4-FFF2-40B4-BE49-F238E27FC236}">
              <a16:creationId xmlns:a16="http://schemas.microsoft.com/office/drawing/2014/main" id="{647954FB-F9C1-41B5-B6C4-DA42B2E89EE3}"/>
            </a:ext>
          </a:extLst>
        </xdr:cNvPr>
        <xdr:cNvCxnSpPr/>
      </xdr:nvCxnSpPr>
      <xdr:spPr>
        <a:xfrm flipV="1">
          <a:off x="16318864" y="587311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D915ECBB-856A-42EB-B611-164EA15A0714}"/>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4" name="直線コネクタ 513">
          <a:extLst>
            <a:ext uri="{FF2B5EF4-FFF2-40B4-BE49-F238E27FC236}">
              <a16:creationId xmlns:a16="http://schemas.microsoft.com/office/drawing/2014/main" id="{C2894A52-4777-46C2-8A0A-2AC769766C3F}"/>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2E7632F6-E247-4DED-9F44-0A7C20A6A4C6}"/>
            </a:ext>
          </a:extLst>
        </xdr:cNvPr>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516" name="直線コネクタ 515">
          <a:extLst>
            <a:ext uri="{FF2B5EF4-FFF2-40B4-BE49-F238E27FC236}">
              <a16:creationId xmlns:a16="http://schemas.microsoft.com/office/drawing/2014/main" id="{72A56BF1-6999-40A3-BDE4-9C75E898B95B}"/>
            </a:ext>
          </a:extLst>
        </xdr:cNvPr>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4E2BF589-BD03-4D3E-88C8-0CB6D4E85A0B}"/>
            </a:ext>
          </a:extLst>
        </xdr:cNvPr>
        <xdr:cNvSpPr txBox="1"/>
      </xdr:nvSpPr>
      <xdr:spPr>
        <a:xfrm>
          <a:off x="16357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518" name="フローチャート: 判断 517">
          <a:extLst>
            <a:ext uri="{FF2B5EF4-FFF2-40B4-BE49-F238E27FC236}">
              <a16:creationId xmlns:a16="http://schemas.microsoft.com/office/drawing/2014/main" id="{0F4C39B0-2335-4833-9180-21F10ADE725A}"/>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19" name="フローチャート: 判断 518">
          <a:extLst>
            <a:ext uri="{FF2B5EF4-FFF2-40B4-BE49-F238E27FC236}">
              <a16:creationId xmlns:a16="http://schemas.microsoft.com/office/drawing/2014/main" id="{33531575-9127-4159-9162-ACD183E72481}"/>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520" name="フローチャート: 判断 519">
          <a:extLst>
            <a:ext uri="{FF2B5EF4-FFF2-40B4-BE49-F238E27FC236}">
              <a16:creationId xmlns:a16="http://schemas.microsoft.com/office/drawing/2014/main" id="{12B54C2A-8238-4B87-8951-2285C6B0BB17}"/>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521" name="フローチャート: 判断 520">
          <a:extLst>
            <a:ext uri="{FF2B5EF4-FFF2-40B4-BE49-F238E27FC236}">
              <a16:creationId xmlns:a16="http://schemas.microsoft.com/office/drawing/2014/main" id="{191FE7A0-7E53-480A-BC56-1469D72EE445}"/>
            </a:ext>
          </a:extLst>
        </xdr:cNvPr>
        <xdr:cNvSpPr/>
      </xdr:nvSpPr>
      <xdr:spPr>
        <a:xfrm>
          <a:off x="13652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86360</xdr:rowOff>
    </xdr:from>
    <xdr:to>
      <xdr:col>67</xdr:col>
      <xdr:colOff>101600</xdr:colOff>
      <xdr:row>38</xdr:row>
      <xdr:rowOff>16510</xdr:rowOff>
    </xdr:to>
    <xdr:sp macro="" textlink="">
      <xdr:nvSpPr>
        <xdr:cNvPr id="522" name="フローチャート: 判断 521">
          <a:extLst>
            <a:ext uri="{FF2B5EF4-FFF2-40B4-BE49-F238E27FC236}">
              <a16:creationId xmlns:a16="http://schemas.microsoft.com/office/drawing/2014/main" id="{EAD062CE-799B-46BF-9B3B-88CFF05A71A8}"/>
            </a:ext>
          </a:extLst>
        </xdr:cNvPr>
        <xdr:cNvSpPr/>
      </xdr:nvSpPr>
      <xdr:spPr>
        <a:xfrm>
          <a:off x="12763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F62330FD-CE80-411B-8763-69D9522469E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7C6E586-5A90-4838-A5F2-69AAFC5B672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D144DE4C-1497-408B-BF6C-10F6410B8A9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D82E973D-5EFC-4E11-A8B4-7EFE4DA5B2D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B993E193-3726-42E3-9B48-55DAAE0A009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28" name="楕円 527">
          <a:extLst>
            <a:ext uri="{FF2B5EF4-FFF2-40B4-BE49-F238E27FC236}">
              <a16:creationId xmlns:a16="http://schemas.microsoft.com/office/drawing/2014/main" id="{D7E90FBE-B5CF-4475-A582-FDB0C7DCE89D}"/>
            </a:ext>
          </a:extLst>
        </xdr:cNvPr>
        <xdr:cNvSpPr/>
      </xdr:nvSpPr>
      <xdr:spPr>
        <a:xfrm>
          <a:off x="16268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7637</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6F649CD5-3BA7-47FD-A70C-484C28911F06}"/>
            </a:ext>
          </a:extLst>
        </xdr:cNvPr>
        <xdr:cNvSpPr txBox="1"/>
      </xdr:nvSpPr>
      <xdr:spPr>
        <a:xfrm>
          <a:off x="16357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149225</xdr:rowOff>
    </xdr:from>
    <xdr:to>
      <xdr:col>81</xdr:col>
      <xdr:colOff>101600</xdr:colOff>
      <xdr:row>38</xdr:row>
      <xdr:rowOff>79375</xdr:rowOff>
    </xdr:to>
    <xdr:sp macro="" textlink="">
      <xdr:nvSpPr>
        <xdr:cNvPr id="530" name="楕円 529">
          <a:extLst>
            <a:ext uri="{FF2B5EF4-FFF2-40B4-BE49-F238E27FC236}">
              <a16:creationId xmlns:a16="http://schemas.microsoft.com/office/drawing/2014/main" id="{25C7F24D-3626-4A5A-99C8-A49F2B28D6E2}"/>
            </a:ext>
          </a:extLst>
        </xdr:cNvPr>
        <xdr:cNvSpPr/>
      </xdr:nvSpPr>
      <xdr:spPr>
        <a:xfrm>
          <a:off x="15430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28575</xdr:rowOff>
    </xdr:from>
    <xdr:to>
      <xdr:col>85</xdr:col>
      <xdr:colOff>127000</xdr:colOff>
      <xdr:row>38</xdr:row>
      <xdr:rowOff>80010</xdr:rowOff>
    </xdr:to>
    <xdr:cxnSp macro="">
      <xdr:nvCxnSpPr>
        <xdr:cNvPr id="531" name="直線コネクタ 530">
          <a:extLst>
            <a:ext uri="{FF2B5EF4-FFF2-40B4-BE49-F238E27FC236}">
              <a16:creationId xmlns:a16="http://schemas.microsoft.com/office/drawing/2014/main" id="{4E25B053-7BA0-4AFC-9539-6C382F35E428}"/>
            </a:ext>
          </a:extLst>
        </xdr:cNvPr>
        <xdr:cNvCxnSpPr/>
      </xdr:nvCxnSpPr>
      <xdr:spPr>
        <a:xfrm>
          <a:off x="15481300" y="654367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2" name="楕円 531">
          <a:extLst>
            <a:ext uri="{FF2B5EF4-FFF2-40B4-BE49-F238E27FC236}">
              <a16:creationId xmlns:a16="http://schemas.microsoft.com/office/drawing/2014/main" id="{A1BC87F3-6E06-4CF9-9820-A135E759332E}"/>
            </a:ext>
          </a:extLst>
        </xdr:cNvPr>
        <xdr:cNvSpPr/>
      </xdr:nvSpPr>
      <xdr:spPr>
        <a:xfrm>
          <a:off x="14541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148590</xdr:rowOff>
    </xdr:from>
    <xdr:to>
      <xdr:col>81</xdr:col>
      <xdr:colOff>50800</xdr:colOff>
      <xdr:row>38</xdr:row>
      <xdr:rowOff>28575</xdr:rowOff>
    </xdr:to>
    <xdr:cxnSp macro="">
      <xdr:nvCxnSpPr>
        <xdr:cNvPr id="533" name="直線コネクタ 532">
          <a:extLst>
            <a:ext uri="{FF2B5EF4-FFF2-40B4-BE49-F238E27FC236}">
              <a16:creationId xmlns:a16="http://schemas.microsoft.com/office/drawing/2014/main" id="{2111DFC7-4FAD-44FA-97C3-8AC1815B7C15}"/>
            </a:ext>
          </a:extLst>
        </xdr:cNvPr>
        <xdr:cNvCxnSpPr/>
      </xdr:nvCxnSpPr>
      <xdr:spPr>
        <a:xfrm>
          <a:off x="14592300" y="64922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34" name="楕円 533">
          <a:extLst>
            <a:ext uri="{FF2B5EF4-FFF2-40B4-BE49-F238E27FC236}">
              <a16:creationId xmlns:a16="http://schemas.microsoft.com/office/drawing/2014/main" id="{5DA7A968-41FE-4294-AC74-1483A8CDE9E6}"/>
            </a:ext>
          </a:extLst>
        </xdr:cNvPr>
        <xdr:cNvSpPr/>
      </xdr:nvSpPr>
      <xdr:spPr>
        <a:xfrm>
          <a:off x="13652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97155</xdr:rowOff>
    </xdr:from>
    <xdr:to>
      <xdr:col>76</xdr:col>
      <xdr:colOff>114300</xdr:colOff>
      <xdr:row>37</xdr:row>
      <xdr:rowOff>148590</xdr:rowOff>
    </xdr:to>
    <xdr:cxnSp macro="">
      <xdr:nvCxnSpPr>
        <xdr:cNvPr id="535" name="直線コネクタ 534">
          <a:extLst>
            <a:ext uri="{FF2B5EF4-FFF2-40B4-BE49-F238E27FC236}">
              <a16:creationId xmlns:a16="http://schemas.microsoft.com/office/drawing/2014/main" id="{05F335F9-9563-43CE-9C3E-50E16294DDC8}"/>
            </a:ext>
          </a:extLst>
        </xdr:cNvPr>
        <xdr:cNvCxnSpPr/>
      </xdr:nvCxnSpPr>
      <xdr:spPr>
        <a:xfrm>
          <a:off x="13703300" y="64408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166370</xdr:rowOff>
    </xdr:from>
    <xdr:to>
      <xdr:col>67</xdr:col>
      <xdr:colOff>101600</xdr:colOff>
      <xdr:row>37</xdr:row>
      <xdr:rowOff>96520</xdr:rowOff>
    </xdr:to>
    <xdr:sp macro="" textlink="">
      <xdr:nvSpPr>
        <xdr:cNvPr id="536" name="楕円 535">
          <a:extLst>
            <a:ext uri="{FF2B5EF4-FFF2-40B4-BE49-F238E27FC236}">
              <a16:creationId xmlns:a16="http://schemas.microsoft.com/office/drawing/2014/main" id="{5BF2FC70-DDD8-438C-AB9B-EB0B64CA7C9E}"/>
            </a:ext>
          </a:extLst>
        </xdr:cNvPr>
        <xdr:cNvSpPr/>
      </xdr:nvSpPr>
      <xdr:spPr>
        <a:xfrm>
          <a:off x="12763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45720</xdr:rowOff>
    </xdr:from>
    <xdr:to>
      <xdr:col>71</xdr:col>
      <xdr:colOff>177800</xdr:colOff>
      <xdr:row>37</xdr:row>
      <xdr:rowOff>97155</xdr:rowOff>
    </xdr:to>
    <xdr:cxnSp macro="">
      <xdr:nvCxnSpPr>
        <xdr:cNvPr id="537" name="直線コネクタ 536">
          <a:extLst>
            <a:ext uri="{FF2B5EF4-FFF2-40B4-BE49-F238E27FC236}">
              <a16:creationId xmlns:a16="http://schemas.microsoft.com/office/drawing/2014/main" id="{B19362B2-E5D3-4BA4-B100-154289FF2202}"/>
            </a:ext>
          </a:extLst>
        </xdr:cNvPr>
        <xdr:cNvCxnSpPr/>
      </xdr:nvCxnSpPr>
      <xdr:spPr>
        <a:xfrm>
          <a:off x="12814300" y="63893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5AC1B757-8B27-4508-AFF5-B541401E04C8}"/>
            </a:ext>
          </a:extLst>
        </xdr:cNvPr>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37A15761-E2F5-433E-81B9-AC5B48D408DA}"/>
            </a:ext>
          </a:extLst>
        </xdr:cNvPr>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BBB00F4F-BE2C-4FAD-B84C-BAB497DE8E73}"/>
            </a:ext>
          </a:extLst>
        </xdr:cNvPr>
        <xdr:cNvSpPr txBox="1"/>
      </xdr:nvSpPr>
      <xdr:spPr>
        <a:xfrm>
          <a:off x="13500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7637</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2CED2CC6-9EF5-4140-89CA-C9A3EFFA75F3}"/>
            </a:ext>
          </a:extLst>
        </xdr:cNvPr>
        <xdr:cNvSpPr txBox="1"/>
      </xdr:nvSpPr>
      <xdr:spPr>
        <a:xfrm>
          <a:off x="12611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70502</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98FCCA46-67BC-44B3-9201-75D3E2D76DA4}"/>
            </a:ext>
          </a:extLst>
        </xdr:cNvPr>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74A9FFCD-1181-4606-BA98-A94173589F01}"/>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93083157-55EF-46E2-95D7-75DD060AA50E}"/>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113047</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27E8CAAF-D178-49D5-9AB7-1249AD8C1513}"/>
            </a:ext>
          </a:extLst>
        </xdr:cNvPr>
        <xdr:cNvSpPr txBox="1"/>
      </xdr:nvSpPr>
      <xdr:spPr>
        <a:xfrm>
          <a:off x="12611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96997246-3527-424B-AD83-9EAF5363A26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124B976E-A429-4B5D-AAC3-5C7C4E2CA1F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8038EDF2-9170-4C41-A61F-9E2A1D8EE92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11EAF2BB-E2F3-4639-AB19-24E7B2B5C48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99D4057F-2EA0-4BF1-8088-EBCE86E0F8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7E8FE3CD-1D79-49FB-8954-8C90B70E154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DEFC97D6-29C7-4D29-B0F2-8BC3CB4BDED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624F26A5-5B53-4D9F-AA6D-7DFC9D9F353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DEC9FE73-E09A-4A41-9A23-C257A38F3C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34751BF0-D8E4-473E-9298-18477181FDE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6" name="直線コネクタ 555">
          <a:extLst>
            <a:ext uri="{FF2B5EF4-FFF2-40B4-BE49-F238E27FC236}">
              <a16:creationId xmlns:a16="http://schemas.microsoft.com/office/drawing/2014/main" id="{D2E0CEA0-BCFC-4E34-A09C-0EFE49488E27}"/>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7" name="テキスト ボックス 556">
          <a:extLst>
            <a:ext uri="{FF2B5EF4-FFF2-40B4-BE49-F238E27FC236}">
              <a16:creationId xmlns:a16="http://schemas.microsoft.com/office/drawing/2014/main" id="{621C1BE7-607F-4BE5-807F-877FF0A4B52E}"/>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a:extLst>
            <a:ext uri="{FF2B5EF4-FFF2-40B4-BE49-F238E27FC236}">
              <a16:creationId xmlns:a16="http://schemas.microsoft.com/office/drawing/2014/main" id="{78792409-18F9-4E44-987D-F643BCB55D4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a:extLst>
            <a:ext uri="{FF2B5EF4-FFF2-40B4-BE49-F238E27FC236}">
              <a16:creationId xmlns:a16="http://schemas.microsoft.com/office/drawing/2014/main" id="{CAC301EA-3090-4B9B-ADA6-DE8A225F4E6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0" name="直線コネクタ 559">
          <a:extLst>
            <a:ext uri="{FF2B5EF4-FFF2-40B4-BE49-F238E27FC236}">
              <a16:creationId xmlns:a16="http://schemas.microsoft.com/office/drawing/2014/main" id="{1995E148-D0D2-4E8D-A052-DCC4CA7A9B3F}"/>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1" name="テキスト ボックス 560">
          <a:extLst>
            <a:ext uri="{FF2B5EF4-FFF2-40B4-BE49-F238E27FC236}">
              <a16:creationId xmlns:a16="http://schemas.microsoft.com/office/drawing/2014/main" id="{B6CDFB6D-97C9-4553-937D-7FD1FFCD0B39}"/>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31F1AFAF-D2EC-42E5-BD49-448BBF01D1B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3" name="テキスト ボックス 562">
          <a:extLst>
            <a:ext uri="{FF2B5EF4-FFF2-40B4-BE49-F238E27FC236}">
              <a16:creationId xmlns:a16="http://schemas.microsoft.com/office/drawing/2014/main" id="{4BA68A77-CC84-479F-9CDD-B6015DC55B7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a:extLst>
            <a:ext uri="{FF2B5EF4-FFF2-40B4-BE49-F238E27FC236}">
              <a16:creationId xmlns:a16="http://schemas.microsoft.com/office/drawing/2014/main" id="{8EFB55EE-DFBE-4684-A47E-5F3388734C7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56038</xdr:rowOff>
    </xdr:from>
    <xdr:to>
      <xdr:col>116</xdr:col>
      <xdr:colOff>62864</xdr:colOff>
      <xdr:row>41</xdr:row>
      <xdr:rowOff>11878</xdr:rowOff>
    </xdr:to>
    <xdr:cxnSp macro="">
      <xdr:nvCxnSpPr>
        <xdr:cNvPr id="565" name="直線コネクタ 564">
          <a:extLst>
            <a:ext uri="{FF2B5EF4-FFF2-40B4-BE49-F238E27FC236}">
              <a16:creationId xmlns:a16="http://schemas.microsoft.com/office/drawing/2014/main" id="{9953E030-3ABA-4691-9665-67B47955BF29}"/>
            </a:ext>
          </a:extLst>
        </xdr:cNvPr>
        <xdr:cNvCxnSpPr/>
      </xdr:nvCxnSpPr>
      <xdr:spPr>
        <a:xfrm flipV="1">
          <a:off x="22160864" y="5885338"/>
          <a:ext cx="0" cy="115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15705</xdr:rowOff>
    </xdr:from>
    <xdr:ext cx="469744" cy="259045"/>
    <xdr:sp macro="" textlink="">
      <xdr:nvSpPr>
        <xdr:cNvPr id="566" name="【一般廃棄物処理施設】&#10;一人当たり有形固定資産（償却資産）額最小値テキスト">
          <a:extLst>
            <a:ext uri="{FF2B5EF4-FFF2-40B4-BE49-F238E27FC236}">
              <a16:creationId xmlns:a16="http://schemas.microsoft.com/office/drawing/2014/main" id="{42BB01B5-B278-46A1-BD0D-A2F60DF43948}"/>
            </a:ext>
          </a:extLst>
        </xdr:cNvPr>
        <xdr:cNvSpPr txBox="1"/>
      </xdr:nvSpPr>
      <xdr:spPr>
        <a:xfrm>
          <a:off x="22199600" y="704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11878</xdr:rowOff>
    </xdr:from>
    <xdr:to>
      <xdr:col>116</xdr:col>
      <xdr:colOff>152400</xdr:colOff>
      <xdr:row>41</xdr:row>
      <xdr:rowOff>11878</xdr:rowOff>
    </xdr:to>
    <xdr:cxnSp macro="">
      <xdr:nvCxnSpPr>
        <xdr:cNvPr id="567" name="直線コネクタ 566">
          <a:extLst>
            <a:ext uri="{FF2B5EF4-FFF2-40B4-BE49-F238E27FC236}">
              <a16:creationId xmlns:a16="http://schemas.microsoft.com/office/drawing/2014/main" id="{CD21B4EA-7963-4E01-A643-9F5D425F6D01}"/>
            </a:ext>
          </a:extLst>
        </xdr:cNvPr>
        <xdr:cNvCxnSpPr/>
      </xdr:nvCxnSpPr>
      <xdr:spPr>
        <a:xfrm>
          <a:off x="22072600" y="704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2715</xdr:rowOff>
    </xdr:from>
    <xdr:ext cx="599010" cy="259045"/>
    <xdr:sp macro="" textlink="">
      <xdr:nvSpPr>
        <xdr:cNvPr id="568" name="【一般廃棄物処理施設】&#10;一人当たり有形固定資産（償却資産）額最大値テキスト">
          <a:extLst>
            <a:ext uri="{FF2B5EF4-FFF2-40B4-BE49-F238E27FC236}">
              <a16:creationId xmlns:a16="http://schemas.microsoft.com/office/drawing/2014/main" id="{1D712715-6AF7-421D-8AD8-1C61362945CC}"/>
            </a:ext>
          </a:extLst>
        </xdr:cNvPr>
        <xdr:cNvSpPr txBox="1"/>
      </xdr:nvSpPr>
      <xdr:spPr>
        <a:xfrm>
          <a:off x="22199600" y="566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56038</xdr:rowOff>
    </xdr:from>
    <xdr:to>
      <xdr:col>116</xdr:col>
      <xdr:colOff>152400</xdr:colOff>
      <xdr:row>34</xdr:row>
      <xdr:rowOff>56038</xdr:rowOff>
    </xdr:to>
    <xdr:cxnSp macro="">
      <xdr:nvCxnSpPr>
        <xdr:cNvPr id="569" name="直線コネクタ 568">
          <a:extLst>
            <a:ext uri="{FF2B5EF4-FFF2-40B4-BE49-F238E27FC236}">
              <a16:creationId xmlns:a16="http://schemas.microsoft.com/office/drawing/2014/main" id="{E57EA928-ACE2-4847-9A8B-063CC7ACA6DC}"/>
            </a:ext>
          </a:extLst>
        </xdr:cNvPr>
        <xdr:cNvCxnSpPr/>
      </xdr:nvCxnSpPr>
      <xdr:spPr>
        <a:xfrm>
          <a:off x="22072600" y="588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151611</xdr:rowOff>
    </xdr:from>
    <xdr:ext cx="534377" cy="259045"/>
    <xdr:sp macro="" textlink="">
      <xdr:nvSpPr>
        <xdr:cNvPr id="570" name="【一般廃棄物処理施設】&#10;一人当たり有形固定資産（償却資産）額平均値テキスト">
          <a:extLst>
            <a:ext uri="{FF2B5EF4-FFF2-40B4-BE49-F238E27FC236}">
              <a16:creationId xmlns:a16="http://schemas.microsoft.com/office/drawing/2014/main" id="{1FE608BA-2750-4580-9E24-A48C0DA1B4F8}"/>
            </a:ext>
          </a:extLst>
        </xdr:cNvPr>
        <xdr:cNvSpPr txBox="1"/>
      </xdr:nvSpPr>
      <xdr:spPr>
        <a:xfrm>
          <a:off x="22199600" y="64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1734</xdr:rowOff>
    </xdr:from>
    <xdr:to>
      <xdr:col>116</xdr:col>
      <xdr:colOff>114300</xdr:colOff>
      <xdr:row>38</xdr:row>
      <xdr:rowOff>103334</xdr:rowOff>
    </xdr:to>
    <xdr:sp macro="" textlink="">
      <xdr:nvSpPr>
        <xdr:cNvPr id="571" name="フローチャート: 判断 570">
          <a:extLst>
            <a:ext uri="{FF2B5EF4-FFF2-40B4-BE49-F238E27FC236}">
              <a16:creationId xmlns:a16="http://schemas.microsoft.com/office/drawing/2014/main" id="{D68B3605-EFEB-46DC-86FA-9B33C0C75FCF}"/>
            </a:ext>
          </a:extLst>
        </xdr:cNvPr>
        <xdr:cNvSpPr/>
      </xdr:nvSpPr>
      <xdr:spPr>
        <a:xfrm>
          <a:off x="22110700" y="651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171430</xdr:rowOff>
    </xdr:from>
    <xdr:to>
      <xdr:col>112</xdr:col>
      <xdr:colOff>38100</xdr:colOff>
      <xdr:row>38</xdr:row>
      <xdr:rowOff>101580</xdr:rowOff>
    </xdr:to>
    <xdr:sp macro="" textlink="">
      <xdr:nvSpPr>
        <xdr:cNvPr id="572" name="フローチャート: 判断 571">
          <a:extLst>
            <a:ext uri="{FF2B5EF4-FFF2-40B4-BE49-F238E27FC236}">
              <a16:creationId xmlns:a16="http://schemas.microsoft.com/office/drawing/2014/main" id="{F5261C7E-E660-41DA-B4CA-8DFD6744D09A}"/>
            </a:ext>
          </a:extLst>
        </xdr:cNvPr>
        <xdr:cNvSpPr/>
      </xdr:nvSpPr>
      <xdr:spPr>
        <a:xfrm>
          <a:off x="21272500" y="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27052</xdr:rowOff>
    </xdr:from>
    <xdr:to>
      <xdr:col>107</xdr:col>
      <xdr:colOff>101600</xdr:colOff>
      <xdr:row>38</xdr:row>
      <xdr:rowOff>128652</xdr:rowOff>
    </xdr:to>
    <xdr:sp macro="" textlink="">
      <xdr:nvSpPr>
        <xdr:cNvPr id="573" name="フローチャート: 判断 572">
          <a:extLst>
            <a:ext uri="{FF2B5EF4-FFF2-40B4-BE49-F238E27FC236}">
              <a16:creationId xmlns:a16="http://schemas.microsoft.com/office/drawing/2014/main" id="{30E0C8D7-CAD6-4BF7-A864-A0B8EA74E113}"/>
            </a:ext>
          </a:extLst>
        </xdr:cNvPr>
        <xdr:cNvSpPr/>
      </xdr:nvSpPr>
      <xdr:spPr>
        <a:xfrm>
          <a:off x="20383500" y="65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91254</xdr:rowOff>
    </xdr:from>
    <xdr:to>
      <xdr:col>102</xdr:col>
      <xdr:colOff>165100</xdr:colOff>
      <xdr:row>39</xdr:row>
      <xdr:rowOff>21404</xdr:rowOff>
    </xdr:to>
    <xdr:sp macro="" textlink="">
      <xdr:nvSpPr>
        <xdr:cNvPr id="574" name="フローチャート: 判断 573">
          <a:extLst>
            <a:ext uri="{FF2B5EF4-FFF2-40B4-BE49-F238E27FC236}">
              <a16:creationId xmlns:a16="http://schemas.microsoft.com/office/drawing/2014/main" id="{2FC04498-F3B2-4118-B714-743BC1667AAC}"/>
            </a:ext>
          </a:extLst>
        </xdr:cNvPr>
        <xdr:cNvSpPr/>
      </xdr:nvSpPr>
      <xdr:spPr>
        <a:xfrm>
          <a:off x="19494500" y="66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95152</xdr:rowOff>
    </xdr:from>
    <xdr:to>
      <xdr:col>98</xdr:col>
      <xdr:colOff>38100</xdr:colOff>
      <xdr:row>39</xdr:row>
      <xdr:rowOff>25302</xdr:rowOff>
    </xdr:to>
    <xdr:sp macro="" textlink="">
      <xdr:nvSpPr>
        <xdr:cNvPr id="575" name="フローチャート: 判断 574">
          <a:extLst>
            <a:ext uri="{FF2B5EF4-FFF2-40B4-BE49-F238E27FC236}">
              <a16:creationId xmlns:a16="http://schemas.microsoft.com/office/drawing/2014/main" id="{1D22D738-3AE6-4E7E-832F-FAB35183B8A3}"/>
            </a:ext>
          </a:extLst>
        </xdr:cNvPr>
        <xdr:cNvSpPr/>
      </xdr:nvSpPr>
      <xdr:spPr>
        <a:xfrm>
          <a:off x="18605500" y="661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93B72DF3-F74E-4A93-9240-8D90E30E3C0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4C46E92F-F710-4447-9FDA-6D0D33BC01B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56A79EAB-63B2-4012-A44A-B0E60818044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9C863DD-89B9-446C-AF21-C67D86CCE67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D3ADA2B4-1A7A-473E-A12E-B2C1034FF31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143375</xdr:rowOff>
    </xdr:from>
    <xdr:to>
      <xdr:col>116</xdr:col>
      <xdr:colOff>114300</xdr:colOff>
      <xdr:row>37</xdr:row>
      <xdr:rowOff>73525</xdr:rowOff>
    </xdr:to>
    <xdr:sp macro="" textlink="">
      <xdr:nvSpPr>
        <xdr:cNvPr id="581" name="楕円 580">
          <a:extLst>
            <a:ext uri="{FF2B5EF4-FFF2-40B4-BE49-F238E27FC236}">
              <a16:creationId xmlns:a16="http://schemas.microsoft.com/office/drawing/2014/main" id="{F12436BD-DBA7-4086-824A-E403C7F5EDA2}"/>
            </a:ext>
          </a:extLst>
        </xdr:cNvPr>
        <xdr:cNvSpPr/>
      </xdr:nvSpPr>
      <xdr:spPr>
        <a:xfrm>
          <a:off x="22110700" y="63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166252</xdr:rowOff>
    </xdr:from>
    <xdr:ext cx="599010" cy="259045"/>
    <xdr:sp macro="" textlink="">
      <xdr:nvSpPr>
        <xdr:cNvPr id="582" name="【一般廃棄物処理施設】&#10;一人当たり有形固定資産（償却資産）額該当値テキスト">
          <a:extLst>
            <a:ext uri="{FF2B5EF4-FFF2-40B4-BE49-F238E27FC236}">
              <a16:creationId xmlns:a16="http://schemas.microsoft.com/office/drawing/2014/main" id="{C768B1E9-A334-48F0-8ED0-A5D1F09A466B}"/>
            </a:ext>
          </a:extLst>
        </xdr:cNvPr>
        <xdr:cNvSpPr txBox="1"/>
      </xdr:nvSpPr>
      <xdr:spPr>
        <a:xfrm>
          <a:off x="22199600" y="616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147329</xdr:rowOff>
    </xdr:from>
    <xdr:to>
      <xdr:col>112</xdr:col>
      <xdr:colOff>38100</xdr:colOff>
      <xdr:row>37</xdr:row>
      <xdr:rowOff>77479</xdr:rowOff>
    </xdr:to>
    <xdr:sp macro="" textlink="">
      <xdr:nvSpPr>
        <xdr:cNvPr id="583" name="楕円 582">
          <a:extLst>
            <a:ext uri="{FF2B5EF4-FFF2-40B4-BE49-F238E27FC236}">
              <a16:creationId xmlns:a16="http://schemas.microsoft.com/office/drawing/2014/main" id="{BA190159-6F10-4401-BE42-E29CB9B06255}"/>
            </a:ext>
          </a:extLst>
        </xdr:cNvPr>
        <xdr:cNvSpPr/>
      </xdr:nvSpPr>
      <xdr:spPr>
        <a:xfrm>
          <a:off x="21272500" y="63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22725</xdr:rowOff>
    </xdr:from>
    <xdr:to>
      <xdr:col>116</xdr:col>
      <xdr:colOff>63500</xdr:colOff>
      <xdr:row>37</xdr:row>
      <xdr:rowOff>26679</xdr:rowOff>
    </xdr:to>
    <xdr:cxnSp macro="">
      <xdr:nvCxnSpPr>
        <xdr:cNvPr id="584" name="直線コネクタ 583">
          <a:extLst>
            <a:ext uri="{FF2B5EF4-FFF2-40B4-BE49-F238E27FC236}">
              <a16:creationId xmlns:a16="http://schemas.microsoft.com/office/drawing/2014/main" id="{324DC7D3-BCD5-407D-8C09-395CB325C6EE}"/>
            </a:ext>
          </a:extLst>
        </xdr:cNvPr>
        <xdr:cNvCxnSpPr/>
      </xdr:nvCxnSpPr>
      <xdr:spPr>
        <a:xfrm flipV="1">
          <a:off x="21323300" y="6366375"/>
          <a:ext cx="8382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151702</xdr:rowOff>
    </xdr:from>
    <xdr:to>
      <xdr:col>107</xdr:col>
      <xdr:colOff>101600</xdr:colOff>
      <xdr:row>37</xdr:row>
      <xdr:rowOff>81852</xdr:rowOff>
    </xdr:to>
    <xdr:sp macro="" textlink="">
      <xdr:nvSpPr>
        <xdr:cNvPr id="585" name="楕円 584">
          <a:extLst>
            <a:ext uri="{FF2B5EF4-FFF2-40B4-BE49-F238E27FC236}">
              <a16:creationId xmlns:a16="http://schemas.microsoft.com/office/drawing/2014/main" id="{98AD8AA2-8AA0-47FB-869E-B36EC081A5DC}"/>
            </a:ext>
          </a:extLst>
        </xdr:cNvPr>
        <xdr:cNvSpPr/>
      </xdr:nvSpPr>
      <xdr:spPr>
        <a:xfrm>
          <a:off x="20383500" y="63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26679</xdr:rowOff>
    </xdr:from>
    <xdr:to>
      <xdr:col>111</xdr:col>
      <xdr:colOff>177800</xdr:colOff>
      <xdr:row>37</xdr:row>
      <xdr:rowOff>31052</xdr:rowOff>
    </xdr:to>
    <xdr:cxnSp macro="">
      <xdr:nvCxnSpPr>
        <xdr:cNvPr id="586" name="直線コネクタ 585">
          <a:extLst>
            <a:ext uri="{FF2B5EF4-FFF2-40B4-BE49-F238E27FC236}">
              <a16:creationId xmlns:a16="http://schemas.microsoft.com/office/drawing/2014/main" id="{C7EAA550-6454-442E-B534-86AB38B371B7}"/>
            </a:ext>
          </a:extLst>
        </xdr:cNvPr>
        <xdr:cNvCxnSpPr/>
      </xdr:nvCxnSpPr>
      <xdr:spPr>
        <a:xfrm flipV="1">
          <a:off x="20434300" y="6370329"/>
          <a:ext cx="889000" cy="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153427</xdr:rowOff>
    </xdr:from>
    <xdr:to>
      <xdr:col>102</xdr:col>
      <xdr:colOff>165100</xdr:colOff>
      <xdr:row>37</xdr:row>
      <xdr:rowOff>83577</xdr:rowOff>
    </xdr:to>
    <xdr:sp macro="" textlink="">
      <xdr:nvSpPr>
        <xdr:cNvPr id="587" name="楕円 586">
          <a:extLst>
            <a:ext uri="{FF2B5EF4-FFF2-40B4-BE49-F238E27FC236}">
              <a16:creationId xmlns:a16="http://schemas.microsoft.com/office/drawing/2014/main" id="{4BC2F309-5883-49DF-A150-38C90048CA03}"/>
            </a:ext>
          </a:extLst>
        </xdr:cNvPr>
        <xdr:cNvSpPr/>
      </xdr:nvSpPr>
      <xdr:spPr>
        <a:xfrm>
          <a:off x="19494500" y="63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31052</xdr:rowOff>
    </xdr:from>
    <xdr:to>
      <xdr:col>107</xdr:col>
      <xdr:colOff>50800</xdr:colOff>
      <xdr:row>37</xdr:row>
      <xdr:rowOff>32777</xdr:rowOff>
    </xdr:to>
    <xdr:cxnSp macro="">
      <xdr:nvCxnSpPr>
        <xdr:cNvPr id="588" name="直線コネクタ 587">
          <a:extLst>
            <a:ext uri="{FF2B5EF4-FFF2-40B4-BE49-F238E27FC236}">
              <a16:creationId xmlns:a16="http://schemas.microsoft.com/office/drawing/2014/main" id="{EB02813C-DC04-4BAA-AA2E-03EE886B83D3}"/>
            </a:ext>
          </a:extLst>
        </xdr:cNvPr>
        <xdr:cNvCxnSpPr/>
      </xdr:nvCxnSpPr>
      <xdr:spPr>
        <a:xfrm flipV="1">
          <a:off x="19545300" y="6374702"/>
          <a:ext cx="889000" cy="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159639</xdr:rowOff>
    </xdr:from>
    <xdr:to>
      <xdr:col>98</xdr:col>
      <xdr:colOff>38100</xdr:colOff>
      <xdr:row>37</xdr:row>
      <xdr:rowOff>89789</xdr:rowOff>
    </xdr:to>
    <xdr:sp macro="" textlink="">
      <xdr:nvSpPr>
        <xdr:cNvPr id="589" name="楕円 588">
          <a:extLst>
            <a:ext uri="{FF2B5EF4-FFF2-40B4-BE49-F238E27FC236}">
              <a16:creationId xmlns:a16="http://schemas.microsoft.com/office/drawing/2014/main" id="{0922D22B-2E2C-41EF-94D6-B56631BD696E}"/>
            </a:ext>
          </a:extLst>
        </xdr:cNvPr>
        <xdr:cNvSpPr/>
      </xdr:nvSpPr>
      <xdr:spPr>
        <a:xfrm>
          <a:off x="18605500" y="63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32777</xdr:rowOff>
    </xdr:from>
    <xdr:to>
      <xdr:col>102</xdr:col>
      <xdr:colOff>114300</xdr:colOff>
      <xdr:row>37</xdr:row>
      <xdr:rowOff>38989</xdr:rowOff>
    </xdr:to>
    <xdr:cxnSp macro="">
      <xdr:nvCxnSpPr>
        <xdr:cNvPr id="590" name="直線コネクタ 589">
          <a:extLst>
            <a:ext uri="{FF2B5EF4-FFF2-40B4-BE49-F238E27FC236}">
              <a16:creationId xmlns:a16="http://schemas.microsoft.com/office/drawing/2014/main" id="{C7915F4B-4640-4A44-89EB-98F55C2387EB}"/>
            </a:ext>
          </a:extLst>
        </xdr:cNvPr>
        <xdr:cNvCxnSpPr/>
      </xdr:nvCxnSpPr>
      <xdr:spPr>
        <a:xfrm flipV="1">
          <a:off x="18656300" y="6376427"/>
          <a:ext cx="88900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92707</xdr:rowOff>
    </xdr:from>
    <xdr:ext cx="534377" cy="259045"/>
    <xdr:sp macro="" textlink="">
      <xdr:nvSpPr>
        <xdr:cNvPr id="591" name="n_1aveValue【一般廃棄物処理施設】&#10;一人当たり有形固定資産（償却資産）額">
          <a:extLst>
            <a:ext uri="{FF2B5EF4-FFF2-40B4-BE49-F238E27FC236}">
              <a16:creationId xmlns:a16="http://schemas.microsoft.com/office/drawing/2014/main" id="{A91B046A-0B57-4A27-A2A7-8359E26E4699}"/>
            </a:ext>
          </a:extLst>
        </xdr:cNvPr>
        <xdr:cNvSpPr txBox="1"/>
      </xdr:nvSpPr>
      <xdr:spPr>
        <a:xfrm>
          <a:off x="21043411" y="660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119779</xdr:rowOff>
    </xdr:from>
    <xdr:ext cx="534377" cy="259045"/>
    <xdr:sp macro="" textlink="">
      <xdr:nvSpPr>
        <xdr:cNvPr id="592" name="n_2aveValue【一般廃棄物処理施設】&#10;一人当たり有形固定資産（償却資産）額">
          <a:extLst>
            <a:ext uri="{FF2B5EF4-FFF2-40B4-BE49-F238E27FC236}">
              <a16:creationId xmlns:a16="http://schemas.microsoft.com/office/drawing/2014/main" id="{711DD42D-5FC7-4EA9-AA14-F9A7AEAC8AE1}"/>
            </a:ext>
          </a:extLst>
        </xdr:cNvPr>
        <xdr:cNvSpPr txBox="1"/>
      </xdr:nvSpPr>
      <xdr:spPr>
        <a:xfrm>
          <a:off x="20167111" y="66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12531</xdr:rowOff>
    </xdr:from>
    <xdr:ext cx="534377" cy="259045"/>
    <xdr:sp macro="" textlink="">
      <xdr:nvSpPr>
        <xdr:cNvPr id="593" name="n_3aveValue【一般廃棄物処理施設】&#10;一人当たり有形固定資産（償却資産）額">
          <a:extLst>
            <a:ext uri="{FF2B5EF4-FFF2-40B4-BE49-F238E27FC236}">
              <a16:creationId xmlns:a16="http://schemas.microsoft.com/office/drawing/2014/main" id="{BE4FE1AE-846F-40D7-AA7D-D2AFD41AD2C7}"/>
            </a:ext>
          </a:extLst>
        </xdr:cNvPr>
        <xdr:cNvSpPr txBox="1"/>
      </xdr:nvSpPr>
      <xdr:spPr>
        <a:xfrm>
          <a:off x="19278111" y="669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16429</xdr:rowOff>
    </xdr:from>
    <xdr:ext cx="534377" cy="259045"/>
    <xdr:sp macro="" textlink="">
      <xdr:nvSpPr>
        <xdr:cNvPr id="594" name="n_4aveValue【一般廃棄物処理施設】&#10;一人当たり有形固定資産（償却資産）額">
          <a:extLst>
            <a:ext uri="{FF2B5EF4-FFF2-40B4-BE49-F238E27FC236}">
              <a16:creationId xmlns:a16="http://schemas.microsoft.com/office/drawing/2014/main" id="{F7D5056B-B2FB-49EA-94A9-0778A5D48E0B}"/>
            </a:ext>
          </a:extLst>
        </xdr:cNvPr>
        <xdr:cNvSpPr txBox="1"/>
      </xdr:nvSpPr>
      <xdr:spPr>
        <a:xfrm>
          <a:off x="18389111" y="670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94006</xdr:rowOff>
    </xdr:from>
    <xdr:ext cx="599010" cy="259045"/>
    <xdr:sp macro="" textlink="">
      <xdr:nvSpPr>
        <xdr:cNvPr id="595" name="n_1mainValue【一般廃棄物処理施設】&#10;一人当たり有形固定資産（償却資産）額">
          <a:extLst>
            <a:ext uri="{FF2B5EF4-FFF2-40B4-BE49-F238E27FC236}">
              <a16:creationId xmlns:a16="http://schemas.microsoft.com/office/drawing/2014/main" id="{D3D1847B-8678-45DB-8D77-630AC217B243}"/>
            </a:ext>
          </a:extLst>
        </xdr:cNvPr>
        <xdr:cNvSpPr txBox="1"/>
      </xdr:nvSpPr>
      <xdr:spPr>
        <a:xfrm>
          <a:off x="21011095" y="609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98379</xdr:rowOff>
    </xdr:from>
    <xdr:ext cx="599010" cy="259045"/>
    <xdr:sp macro="" textlink="">
      <xdr:nvSpPr>
        <xdr:cNvPr id="596" name="n_2mainValue【一般廃棄物処理施設】&#10;一人当たり有形固定資産（償却資産）額">
          <a:extLst>
            <a:ext uri="{FF2B5EF4-FFF2-40B4-BE49-F238E27FC236}">
              <a16:creationId xmlns:a16="http://schemas.microsoft.com/office/drawing/2014/main" id="{C6C21A03-16D4-4B48-8306-DB2E07CC4B45}"/>
            </a:ext>
          </a:extLst>
        </xdr:cNvPr>
        <xdr:cNvSpPr txBox="1"/>
      </xdr:nvSpPr>
      <xdr:spPr>
        <a:xfrm>
          <a:off x="20134795" y="609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100104</xdr:rowOff>
    </xdr:from>
    <xdr:ext cx="599010" cy="259045"/>
    <xdr:sp macro="" textlink="">
      <xdr:nvSpPr>
        <xdr:cNvPr id="597" name="n_3mainValue【一般廃棄物処理施設】&#10;一人当たり有形固定資産（償却資産）額">
          <a:extLst>
            <a:ext uri="{FF2B5EF4-FFF2-40B4-BE49-F238E27FC236}">
              <a16:creationId xmlns:a16="http://schemas.microsoft.com/office/drawing/2014/main" id="{C8F8C29D-9AF6-4C8E-A7AE-72C3BEB7EB3D}"/>
            </a:ext>
          </a:extLst>
        </xdr:cNvPr>
        <xdr:cNvSpPr txBox="1"/>
      </xdr:nvSpPr>
      <xdr:spPr>
        <a:xfrm>
          <a:off x="19245795" y="610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106316</xdr:rowOff>
    </xdr:from>
    <xdr:ext cx="599010" cy="259045"/>
    <xdr:sp macro="" textlink="">
      <xdr:nvSpPr>
        <xdr:cNvPr id="598" name="n_4mainValue【一般廃棄物処理施設】&#10;一人当たり有形固定資産（償却資産）額">
          <a:extLst>
            <a:ext uri="{FF2B5EF4-FFF2-40B4-BE49-F238E27FC236}">
              <a16:creationId xmlns:a16="http://schemas.microsoft.com/office/drawing/2014/main" id="{8363492D-812F-415A-B92C-D5EE5051992B}"/>
            </a:ext>
          </a:extLst>
        </xdr:cNvPr>
        <xdr:cNvSpPr txBox="1"/>
      </xdr:nvSpPr>
      <xdr:spPr>
        <a:xfrm>
          <a:off x="18356795" y="610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51A653F2-CC1E-4482-AB1F-EC4D758B7B5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8F4E68C5-8ADE-4CA3-BD6E-8D3990AB035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82379E2A-00A2-451C-A3A0-49AD914D07D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AD47D309-67DD-4E5B-A05C-2CBE70C6801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88986F59-595D-4F9A-A247-D45120EBE7B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64B5A821-FB89-4ACB-935F-686C423CD54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6C8EA6AE-42F1-4948-A81B-21A5C7334CE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0D488A8F-F814-4F8B-A4E1-3C54D034270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1B4525C8-BDC6-425E-9D19-1A900131F62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FD947461-CE01-4E72-998D-DA7EDC1D19E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85194397-35BE-49C4-8C8B-71D47AC03DA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a:extLst>
            <a:ext uri="{FF2B5EF4-FFF2-40B4-BE49-F238E27FC236}">
              <a16:creationId xmlns:a16="http://schemas.microsoft.com/office/drawing/2014/main" id="{B7DB5ECE-7933-4DE2-A6A9-469C72E3938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id="{BCF1147A-41F1-4C66-B005-05EB12B6100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a:extLst>
            <a:ext uri="{FF2B5EF4-FFF2-40B4-BE49-F238E27FC236}">
              <a16:creationId xmlns:a16="http://schemas.microsoft.com/office/drawing/2014/main" id="{511BA029-EB24-4BC4-ABB9-5FA259ACC34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a:extLst>
            <a:ext uri="{FF2B5EF4-FFF2-40B4-BE49-F238E27FC236}">
              <a16:creationId xmlns:a16="http://schemas.microsoft.com/office/drawing/2014/main" id="{68F71822-EBCD-4082-829A-422872F9817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a:extLst>
            <a:ext uri="{FF2B5EF4-FFF2-40B4-BE49-F238E27FC236}">
              <a16:creationId xmlns:a16="http://schemas.microsoft.com/office/drawing/2014/main" id="{9935CBC6-18AF-457F-9160-785ED441E47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a:extLst>
            <a:ext uri="{FF2B5EF4-FFF2-40B4-BE49-F238E27FC236}">
              <a16:creationId xmlns:a16="http://schemas.microsoft.com/office/drawing/2014/main" id="{D1B009F1-42FF-4C8B-A22A-C171BE060CE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a:extLst>
            <a:ext uri="{FF2B5EF4-FFF2-40B4-BE49-F238E27FC236}">
              <a16:creationId xmlns:a16="http://schemas.microsoft.com/office/drawing/2014/main" id="{7037CB31-AE68-4428-84FF-2DD8A7A96C8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a:extLst>
            <a:ext uri="{FF2B5EF4-FFF2-40B4-BE49-F238E27FC236}">
              <a16:creationId xmlns:a16="http://schemas.microsoft.com/office/drawing/2014/main" id="{597B6720-EA3F-42B8-B520-216DD4E2DE6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a:extLst>
            <a:ext uri="{FF2B5EF4-FFF2-40B4-BE49-F238E27FC236}">
              <a16:creationId xmlns:a16="http://schemas.microsoft.com/office/drawing/2014/main" id="{E26B8C37-2FA3-44D0-A667-0A36568C1FE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a:extLst>
            <a:ext uri="{FF2B5EF4-FFF2-40B4-BE49-F238E27FC236}">
              <a16:creationId xmlns:a16="http://schemas.microsoft.com/office/drawing/2014/main" id="{81ED3C0B-79A0-4D51-9BD2-B6BF66237E3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7D87891F-1E3B-4A8D-AA9E-514717ABB3A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a:extLst>
            <a:ext uri="{FF2B5EF4-FFF2-40B4-BE49-F238E27FC236}">
              <a16:creationId xmlns:a16="http://schemas.microsoft.com/office/drawing/2014/main" id="{B27974DE-EC64-4A6A-9F06-E42225FC6DA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D1A7641E-AAB6-489E-BF3E-93540BF22D8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623" name="直線コネクタ 622">
          <a:extLst>
            <a:ext uri="{FF2B5EF4-FFF2-40B4-BE49-F238E27FC236}">
              <a16:creationId xmlns:a16="http://schemas.microsoft.com/office/drawing/2014/main" id="{80EB7A2F-7FF2-4F96-9529-40AC4FD34E5C}"/>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4" name="【保健センター・保健所】&#10;有形固定資産減価償却率最小値テキスト">
          <a:extLst>
            <a:ext uri="{FF2B5EF4-FFF2-40B4-BE49-F238E27FC236}">
              <a16:creationId xmlns:a16="http://schemas.microsoft.com/office/drawing/2014/main" id="{B807FCE4-EFF9-4EA4-BC1C-C71B75F8D355}"/>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5" name="直線コネクタ 624">
          <a:extLst>
            <a:ext uri="{FF2B5EF4-FFF2-40B4-BE49-F238E27FC236}">
              <a16:creationId xmlns:a16="http://schemas.microsoft.com/office/drawing/2014/main" id="{C089F8F3-B5C1-4179-AA10-7042564E050A}"/>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26" name="【保健センター・保健所】&#10;有形固定資産減価償却率最大値テキスト">
          <a:extLst>
            <a:ext uri="{FF2B5EF4-FFF2-40B4-BE49-F238E27FC236}">
              <a16:creationId xmlns:a16="http://schemas.microsoft.com/office/drawing/2014/main" id="{C770D32B-8C7E-442E-8C6B-6ADD4281906C}"/>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27" name="直線コネクタ 626">
          <a:extLst>
            <a:ext uri="{FF2B5EF4-FFF2-40B4-BE49-F238E27FC236}">
              <a16:creationId xmlns:a16="http://schemas.microsoft.com/office/drawing/2014/main" id="{2F5D7FC9-F4B4-4375-8039-B749433D7D8F}"/>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84470C51-C0CD-4708-ABC3-3AA7C84EA1B2}"/>
            </a:ext>
          </a:extLst>
        </xdr:cNvPr>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29" name="フローチャート: 判断 628">
          <a:extLst>
            <a:ext uri="{FF2B5EF4-FFF2-40B4-BE49-F238E27FC236}">
              <a16:creationId xmlns:a16="http://schemas.microsoft.com/office/drawing/2014/main" id="{33C5A5FD-1B21-4D28-9F89-343F62FEDD1A}"/>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630" name="フローチャート: 判断 629">
          <a:extLst>
            <a:ext uri="{FF2B5EF4-FFF2-40B4-BE49-F238E27FC236}">
              <a16:creationId xmlns:a16="http://schemas.microsoft.com/office/drawing/2014/main" id="{233CF919-40D2-4093-987E-2ECAEBA19838}"/>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631" name="フローチャート: 判断 630">
          <a:extLst>
            <a:ext uri="{FF2B5EF4-FFF2-40B4-BE49-F238E27FC236}">
              <a16:creationId xmlns:a16="http://schemas.microsoft.com/office/drawing/2014/main" id="{9A47FF4E-6E55-44C3-B4DA-BDD082AFA274}"/>
            </a:ext>
          </a:extLst>
        </xdr:cNvPr>
        <xdr:cNvSpPr/>
      </xdr:nvSpPr>
      <xdr:spPr>
        <a:xfrm>
          <a:off x="14541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632" name="フローチャート: 判断 631">
          <a:extLst>
            <a:ext uri="{FF2B5EF4-FFF2-40B4-BE49-F238E27FC236}">
              <a16:creationId xmlns:a16="http://schemas.microsoft.com/office/drawing/2014/main" id="{C3874FF6-B743-416A-986B-91B150402270}"/>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633" name="フローチャート: 判断 632">
          <a:extLst>
            <a:ext uri="{FF2B5EF4-FFF2-40B4-BE49-F238E27FC236}">
              <a16:creationId xmlns:a16="http://schemas.microsoft.com/office/drawing/2014/main" id="{84F10AB4-3281-48E8-B126-A99453999C73}"/>
            </a:ext>
          </a:extLst>
        </xdr:cNvPr>
        <xdr:cNvSpPr/>
      </xdr:nvSpPr>
      <xdr:spPr>
        <a:xfrm>
          <a:off x="12763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B270A402-D435-4B10-BEDB-F7D825FDE29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6EF87F5B-3252-45E6-B4EC-F02007F7438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551D529A-44F9-4382-B4B1-8FB6CBA0133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D163E066-042F-4F71-8B49-CFCEE9795FF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1E955F4C-C9EE-45C8-AB2D-1DAB4E1258D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639" name="楕円 638">
          <a:extLst>
            <a:ext uri="{FF2B5EF4-FFF2-40B4-BE49-F238E27FC236}">
              <a16:creationId xmlns:a16="http://schemas.microsoft.com/office/drawing/2014/main" id="{09FC2695-16CE-44C9-9DDB-29C2AB04C5C4}"/>
            </a:ext>
          </a:extLst>
        </xdr:cNvPr>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43C5E674-A643-4DF5-B55D-0311EF92AED6}"/>
            </a:ext>
          </a:extLst>
        </xdr:cNvPr>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162560</xdr:rowOff>
    </xdr:from>
    <xdr:to>
      <xdr:col>81</xdr:col>
      <xdr:colOff>101600</xdr:colOff>
      <xdr:row>61</xdr:row>
      <xdr:rowOff>92710</xdr:rowOff>
    </xdr:to>
    <xdr:sp macro="" textlink="">
      <xdr:nvSpPr>
        <xdr:cNvPr id="641" name="楕円 640">
          <a:extLst>
            <a:ext uri="{FF2B5EF4-FFF2-40B4-BE49-F238E27FC236}">
              <a16:creationId xmlns:a16="http://schemas.microsoft.com/office/drawing/2014/main" id="{E157741A-E551-44F2-B897-074843A9A579}"/>
            </a:ext>
          </a:extLst>
        </xdr:cNvPr>
        <xdr:cNvSpPr/>
      </xdr:nvSpPr>
      <xdr:spPr>
        <a:xfrm>
          <a:off x="15430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41910</xdr:rowOff>
    </xdr:from>
    <xdr:to>
      <xdr:col>85</xdr:col>
      <xdr:colOff>127000</xdr:colOff>
      <xdr:row>61</xdr:row>
      <xdr:rowOff>80010</xdr:rowOff>
    </xdr:to>
    <xdr:cxnSp macro="">
      <xdr:nvCxnSpPr>
        <xdr:cNvPr id="642" name="直線コネクタ 641">
          <a:extLst>
            <a:ext uri="{FF2B5EF4-FFF2-40B4-BE49-F238E27FC236}">
              <a16:creationId xmlns:a16="http://schemas.microsoft.com/office/drawing/2014/main" id="{0016F336-1D94-4270-BA94-5989E00B6627}"/>
            </a:ext>
          </a:extLst>
        </xdr:cNvPr>
        <xdr:cNvCxnSpPr/>
      </xdr:nvCxnSpPr>
      <xdr:spPr>
        <a:xfrm>
          <a:off x="15481300" y="10500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143510</xdr:rowOff>
    </xdr:from>
    <xdr:to>
      <xdr:col>76</xdr:col>
      <xdr:colOff>165100</xdr:colOff>
      <xdr:row>61</xdr:row>
      <xdr:rowOff>73660</xdr:rowOff>
    </xdr:to>
    <xdr:sp macro="" textlink="">
      <xdr:nvSpPr>
        <xdr:cNvPr id="643" name="楕円 642">
          <a:extLst>
            <a:ext uri="{FF2B5EF4-FFF2-40B4-BE49-F238E27FC236}">
              <a16:creationId xmlns:a16="http://schemas.microsoft.com/office/drawing/2014/main" id="{1790742B-7B74-4BF8-BC47-3655AAEC854E}"/>
            </a:ext>
          </a:extLst>
        </xdr:cNvPr>
        <xdr:cNvSpPr/>
      </xdr:nvSpPr>
      <xdr:spPr>
        <a:xfrm>
          <a:off x="1454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22860</xdr:rowOff>
    </xdr:from>
    <xdr:to>
      <xdr:col>81</xdr:col>
      <xdr:colOff>50800</xdr:colOff>
      <xdr:row>61</xdr:row>
      <xdr:rowOff>41910</xdr:rowOff>
    </xdr:to>
    <xdr:cxnSp macro="">
      <xdr:nvCxnSpPr>
        <xdr:cNvPr id="644" name="直線コネクタ 643">
          <a:extLst>
            <a:ext uri="{FF2B5EF4-FFF2-40B4-BE49-F238E27FC236}">
              <a16:creationId xmlns:a16="http://schemas.microsoft.com/office/drawing/2014/main" id="{DA4A5C3A-5267-423B-ACA8-A3EBFD78C5D5}"/>
            </a:ext>
          </a:extLst>
        </xdr:cNvPr>
        <xdr:cNvCxnSpPr/>
      </xdr:nvCxnSpPr>
      <xdr:spPr>
        <a:xfrm>
          <a:off x="14592300" y="104813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124460</xdr:rowOff>
    </xdr:from>
    <xdr:to>
      <xdr:col>72</xdr:col>
      <xdr:colOff>38100</xdr:colOff>
      <xdr:row>61</xdr:row>
      <xdr:rowOff>54610</xdr:rowOff>
    </xdr:to>
    <xdr:sp macro="" textlink="">
      <xdr:nvSpPr>
        <xdr:cNvPr id="645" name="楕円 644">
          <a:extLst>
            <a:ext uri="{FF2B5EF4-FFF2-40B4-BE49-F238E27FC236}">
              <a16:creationId xmlns:a16="http://schemas.microsoft.com/office/drawing/2014/main" id="{386E5064-5E40-4D36-871D-7B78033F44DA}"/>
            </a:ext>
          </a:extLst>
        </xdr:cNvPr>
        <xdr:cNvSpPr/>
      </xdr:nvSpPr>
      <xdr:spPr>
        <a:xfrm>
          <a:off x="13652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xdr:rowOff>
    </xdr:from>
    <xdr:to>
      <xdr:col>76</xdr:col>
      <xdr:colOff>114300</xdr:colOff>
      <xdr:row>61</xdr:row>
      <xdr:rowOff>22860</xdr:rowOff>
    </xdr:to>
    <xdr:cxnSp macro="">
      <xdr:nvCxnSpPr>
        <xdr:cNvPr id="646" name="直線コネクタ 645">
          <a:extLst>
            <a:ext uri="{FF2B5EF4-FFF2-40B4-BE49-F238E27FC236}">
              <a16:creationId xmlns:a16="http://schemas.microsoft.com/office/drawing/2014/main" id="{5BB58B99-EFED-429E-A7FD-A024ABA24A96}"/>
            </a:ext>
          </a:extLst>
        </xdr:cNvPr>
        <xdr:cNvCxnSpPr/>
      </xdr:nvCxnSpPr>
      <xdr:spPr>
        <a:xfrm>
          <a:off x="13703300" y="104622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86360</xdr:rowOff>
    </xdr:from>
    <xdr:to>
      <xdr:col>67</xdr:col>
      <xdr:colOff>101600</xdr:colOff>
      <xdr:row>61</xdr:row>
      <xdr:rowOff>16510</xdr:rowOff>
    </xdr:to>
    <xdr:sp macro="" textlink="">
      <xdr:nvSpPr>
        <xdr:cNvPr id="647" name="楕円 646">
          <a:extLst>
            <a:ext uri="{FF2B5EF4-FFF2-40B4-BE49-F238E27FC236}">
              <a16:creationId xmlns:a16="http://schemas.microsoft.com/office/drawing/2014/main" id="{7B186D1E-B8A6-446F-9391-4E5FD77883D8}"/>
            </a:ext>
          </a:extLst>
        </xdr:cNvPr>
        <xdr:cNvSpPr/>
      </xdr:nvSpPr>
      <xdr:spPr>
        <a:xfrm>
          <a:off x="1276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137160</xdr:rowOff>
    </xdr:from>
    <xdr:to>
      <xdr:col>71</xdr:col>
      <xdr:colOff>177800</xdr:colOff>
      <xdr:row>61</xdr:row>
      <xdr:rowOff>3810</xdr:rowOff>
    </xdr:to>
    <xdr:cxnSp macro="">
      <xdr:nvCxnSpPr>
        <xdr:cNvPr id="648" name="直線コネクタ 647">
          <a:extLst>
            <a:ext uri="{FF2B5EF4-FFF2-40B4-BE49-F238E27FC236}">
              <a16:creationId xmlns:a16="http://schemas.microsoft.com/office/drawing/2014/main" id="{B6AA7E82-AEF2-42DD-8EBD-07B650AD85D7}"/>
            </a:ext>
          </a:extLst>
        </xdr:cNvPr>
        <xdr:cNvCxnSpPr/>
      </xdr:nvCxnSpPr>
      <xdr:spPr>
        <a:xfrm>
          <a:off x="12814300" y="10424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F46AECFA-E8D6-4F8E-B0C7-68DD7CD88B4D}"/>
            </a:ext>
          </a:extLst>
        </xdr:cNvPr>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568C771-9E19-4BB5-BDE4-3C03F16723EB}"/>
            </a:ext>
          </a:extLst>
        </xdr:cNvPr>
        <xdr:cNvSpPr txBox="1"/>
      </xdr:nvSpPr>
      <xdr:spPr>
        <a:xfrm>
          <a:off x="14389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41B6522B-B8DA-4A48-91AB-313E3F7B3994}"/>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CD1B15D4-5E38-4D29-B7D4-731493620305}"/>
            </a:ext>
          </a:extLst>
        </xdr:cNvPr>
        <xdr:cNvSpPr txBox="1"/>
      </xdr:nvSpPr>
      <xdr:spPr>
        <a:xfrm>
          <a:off x="12611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83837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8BFB350F-026F-48F1-A974-B0D30A2E863C}"/>
            </a:ext>
          </a:extLst>
        </xdr:cNvPr>
        <xdr:cNvSpPr txBox="1"/>
      </xdr:nvSpPr>
      <xdr:spPr>
        <a:xfrm>
          <a:off x="152660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64787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F1CBD256-01EA-4ED4-8000-0531F8D865C3}"/>
            </a:ext>
          </a:extLst>
        </xdr:cNvPr>
        <xdr:cNvSpPr txBox="1"/>
      </xdr:nvSpPr>
      <xdr:spPr>
        <a:xfrm>
          <a:off x="14389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45737</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F4C1F655-D77A-4245-A94F-842833BF7949}"/>
            </a:ext>
          </a:extLst>
        </xdr:cNvPr>
        <xdr:cNvSpPr txBox="1"/>
      </xdr:nvSpPr>
      <xdr:spPr>
        <a:xfrm>
          <a:off x="13500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7637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17C0C074-FF78-4BA4-9C47-8CDC614D2C1B}"/>
            </a:ext>
          </a:extLst>
        </xdr:cNvPr>
        <xdr:cNvSpPr txBox="1"/>
      </xdr:nvSpPr>
      <xdr:spPr>
        <a:xfrm>
          <a:off x="12611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DBAE3686-3729-4FF5-B419-438570AE6C9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5E3F01D9-3A27-4A8E-ADBA-5C61378928F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4403B6B8-219E-4641-9160-2B5F047F3D0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17B0AF7D-6935-494E-80D8-A9E940EC66E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9E8EF2D2-9BAB-495C-828B-C5D9DD40632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50135F69-9DB6-4A4B-AC08-1AD61AE4538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CDEA7A14-B710-4288-91A2-0252E001976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78F8C563-53D9-4018-A9CB-80C0D63DEFA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58CD6A63-9AC4-4A35-809D-9CE1E2B2BE8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677B446A-2B62-46B7-9EDB-7CE88B7CF4C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3F71DF1A-5CE5-45D8-AA66-41BA466696A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1D9257BE-C262-4692-A4FE-3EC7E37905B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CB8DC91F-2858-4B74-9785-CAFF1DDBFCD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2ED9135F-93B1-4D96-92FF-7F114AC2559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9D52046B-3A03-428B-BBE2-FE1F5E33AC4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7651DD32-FAA0-4E32-B5BA-517857D9AB2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4D8E9525-6B68-4AF8-B15F-41D42CA2B8C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A1EC7921-8F82-44DC-8A45-A582BF072B4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CE4D6BA8-C9B1-4C0A-8BED-C416AB743ED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E6808C60-6806-413B-A2E8-2B9ACFCD7B0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82BA34F-D6F1-48E4-AE08-C1562D8642B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678" name="直線コネクタ 677">
          <a:extLst>
            <a:ext uri="{FF2B5EF4-FFF2-40B4-BE49-F238E27FC236}">
              <a16:creationId xmlns:a16="http://schemas.microsoft.com/office/drawing/2014/main" id="{55F84151-1131-44CA-9647-38622102C198}"/>
            </a:ext>
          </a:extLst>
        </xdr:cNvPr>
        <xdr:cNvCxnSpPr/>
      </xdr:nvCxnSpPr>
      <xdr:spPr>
        <a:xfrm flipV="1">
          <a:off x="22160864" y="989838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C8388896-50C1-432E-B49B-F26FAE13ADB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0" name="直線コネクタ 679">
          <a:extLst>
            <a:ext uri="{FF2B5EF4-FFF2-40B4-BE49-F238E27FC236}">
              <a16:creationId xmlns:a16="http://schemas.microsoft.com/office/drawing/2014/main" id="{ECF0D968-C999-47C1-8C9C-40F2C4608EE1}"/>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BAF1B696-CF64-4AD7-B8C7-39D4EB333209}"/>
            </a:ext>
          </a:extLst>
        </xdr:cNvPr>
        <xdr:cNvSpPr txBox="1"/>
      </xdr:nvSpPr>
      <xdr:spPr>
        <a:xfrm>
          <a:off x="22199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682" name="直線コネクタ 681">
          <a:extLst>
            <a:ext uri="{FF2B5EF4-FFF2-40B4-BE49-F238E27FC236}">
              <a16:creationId xmlns:a16="http://schemas.microsoft.com/office/drawing/2014/main" id="{3B99541B-B761-40BE-9CD0-B084E243FD67}"/>
            </a:ext>
          </a:extLst>
        </xdr:cNvPr>
        <xdr:cNvCxnSpPr/>
      </xdr:nvCxnSpPr>
      <xdr:spPr>
        <a:xfrm>
          <a:off x="22072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E67CE42C-2CB3-400B-830A-EEA6A524C2C6}"/>
            </a:ext>
          </a:extLst>
        </xdr:cNvPr>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684" name="フローチャート: 判断 683">
          <a:extLst>
            <a:ext uri="{FF2B5EF4-FFF2-40B4-BE49-F238E27FC236}">
              <a16:creationId xmlns:a16="http://schemas.microsoft.com/office/drawing/2014/main" id="{971A1C6C-A2FE-44A5-9E1F-53076A847A93}"/>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685" name="フローチャート: 判断 684">
          <a:extLst>
            <a:ext uri="{FF2B5EF4-FFF2-40B4-BE49-F238E27FC236}">
              <a16:creationId xmlns:a16="http://schemas.microsoft.com/office/drawing/2014/main" id="{B4CD87DD-A600-4AF8-8BCE-464A7EC44BA6}"/>
            </a:ext>
          </a:extLst>
        </xdr:cNvPr>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686" name="フローチャート: 判断 685">
          <a:extLst>
            <a:ext uri="{FF2B5EF4-FFF2-40B4-BE49-F238E27FC236}">
              <a16:creationId xmlns:a16="http://schemas.microsoft.com/office/drawing/2014/main" id="{556987EE-CDA5-46D5-8FDD-C8C3050A51C6}"/>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687" name="フローチャート: 判断 686">
          <a:extLst>
            <a:ext uri="{FF2B5EF4-FFF2-40B4-BE49-F238E27FC236}">
              <a16:creationId xmlns:a16="http://schemas.microsoft.com/office/drawing/2014/main" id="{F5E52435-A26C-4BE8-B36C-2D06B58A37EB}"/>
            </a:ext>
          </a:extLst>
        </xdr:cNvPr>
        <xdr:cNvSpPr/>
      </xdr:nvSpPr>
      <xdr:spPr>
        <a:xfrm>
          <a:off x="19494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688" name="フローチャート: 判断 687">
          <a:extLst>
            <a:ext uri="{FF2B5EF4-FFF2-40B4-BE49-F238E27FC236}">
              <a16:creationId xmlns:a16="http://schemas.microsoft.com/office/drawing/2014/main" id="{7ABE4B67-033E-47BD-A8CC-DCD5469189C5}"/>
            </a:ext>
          </a:extLst>
        </xdr:cNvPr>
        <xdr:cNvSpPr/>
      </xdr:nvSpPr>
      <xdr:spPr>
        <a:xfrm>
          <a:off x="18605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FD71FC1D-43BF-4A03-9D97-A3E2E39D7A2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90A2376A-3F76-4572-A670-660D8AAE0E9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7B329061-DBDB-450B-8212-77F18316A33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F180DE0D-C6A2-4314-8ABE-BA692E18571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17C7CDB-292F-4E6B-96AD-CF7C7AC3B05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694" name="楕円 693">
          <a:extLst>
            <a:ext uri="{FF2B5EF4-FFF2-40B4-BE49-F238E27FC236}">
              <a16:creationId xmlns:a16="http://schemas.microsoft.com/office/drawing/2014/main" id="{15527111-C8E9-407C-B0A2-9A0A5A26E60F}"/>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2F1B02B9-FF21-4C9A-93CB-99997D2F8F55}"/>
            </a:ext>
          </a:extLst>
        </xdr:cNvPr>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96" name="楕円 695">
          <a:extLst>
            <a:ext uri="{FF2B5EF4-FFF2-40B4-BE49-F238E27FC236}">
              <a16:creationId xmlns:a16="http://schemas.microsoft.com/office/drawing/2014/main" id="{179ACD74-041E-43AF-A407-E9C0EF72FA22}"/>
            </a:ext>
          </a:extLst>
        </xdr:cNvPr>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697" name="直線コネクタ 696">
          <a:extLst>
            <a:ext uri="{FF2B5EF4-FFF2-40B4-BE49-F238E27FC236}">
              <a16:creationId xmlns:a16="http://schemas.microsoft.com/office/drawing/2014/main" id="{D3EB1978-50A4-4DD8-86A3-F0F4B1996A7A}"/>
            </a:ext>
          </a:extLst>
        </xdr:cNvPr>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698" name="楕円 697">
          <a:extLst>
            <a:ext uri="{FF2B5EF4-FFF2-40B4-BE49-F238E27FC236}">
              <a16:creationId xmlns:a16="http://schemas.microsoft.com/office/drawing/2014/main" id="{CBB5EDDE-AF95-46A0-B7FE-FB782E89EEDD}"/>
            </a:ext>
          </a:extLst>
        </xdr:cNvPr>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699" name="直線コネクタ 698">
          <a:extLst>
            <a:ext uri="{FF2B5EF4-FFF2-40B4-BE49-F238E27FC236}">
              <a16:creationId xmlns:a16="http://schemas.microsoft.com/office/drawing/2014/main" id="{B0E38F18-9264-492F-A86C-BE9FD4EF509B}"/>
            </a:ext>
          </a:extLst>
        </xdr:cNvPr>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700" name="楕円 699">
          <a:extLst>
            <a:ext uri="{FF2B5EF4-FFF2-40B4-BE49-F238E27FC236}">
              <a16:creationId xmlns:a16="http://schemas.microsoft.com/office/drawing/2014/main" id="{575F9147-A2AD-4E41-8BC0-0545044B4F5E}"/>
            </a:ext>
          </a:extLst>
        </xdr:cNvPr>
        <xdr:cNvSpPr/>
      </xdr:nvSpPr>
      <xdr:spPr>
        <a:xfrm>
          <a:off x="19494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84582</xdr:rowOff>
    </xdr:to>
    <xdr:cxnSp macro="">
      <xdr:nvCxnSpPr>
        <xdr:cNvPr id="701" name="直線コネクタ 700">
          <a:extLst>
            <a:ext uri="{FF2B5EF4-FFF2-40B4-BE49-F238E27FC236}">
              <a16:creationId xmlns:a16="http://schemas.microsoft.com/office/drawing/2014/main" id="{9A85E0EE-AC46-42F1-9401-0711EDFA1E78}"/>
            </a:ext>
          </a:extLst>
        </xdr:cNvPr>
        <xdr:cNvCxnSpPr/>
      </xdr:nvCxnSpPr>
      <xdr:spPr>
        <a:xfrm flipV="1">
          <a:off x="19545300" y="10881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33782</xdr:rowOff>
    </xdr:from>
    <xdr:to>
      <xdr:col>98</xdr:col>
      <xdr:colOff>38100</xdr:colOff>
      <xdr:row>63</xdr:row>
      <xdr:rowOff>135382</xdr:rowOff>
    </xdr:to>
    <xdr:sp macro="" textlink="">
      <xdr:nvSpPr>
        <xdr:cNvPr id="702" name="楕円 701">
          <a:extLst>
            <a:ext uri="{FF2B5EF4-FFF2-40B4-BE49-F238E27FC236}">
              <a16:creationId xmlns:a16="http://schemas.microsoft.com/office/drawing/2014/main" id="{B5438D2A-2761-4E1C-8427-09408F48B0FB}"/>
            </a:ext>
          </a:extLst>
        </xdr:cNvPr>
        <xdr:cNvSpPr/>
      </xdr:nvSpPr>
      <xdr:spPr>
        <a:xfrm>
          <a:off x="18605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84582</xdr:rowOff>
    </xdr:from>
    <xdr:to>
      <xdr:col>102</xdr:col>
      <xdr:colOff>114300</xdr:colOff>
      <xdr:row>63</xdr:row>
      <xdr:rowOff>84582</xdr:rowOff>
    </xdr:to>
    <xdr:cxnSp macro="">
      <xdr:nvCxnSpPr>
        <xdr:cNvPr id="703" name="直線コネクタ 702">
          <a:extLst>
            <a:ext uri="{FF2B5EF4-FFF2-40B4-BE49-F238E27FC236}">
              <a16:creationId xmlns:a16="http://schemas.microsoft.com/office/drawing/2014/main" id="{484F12BD-4AE6-44EF-A1FF-48853C84A2BD}"/>
            </a:ext>
          </a:extLst>
        </xdr:cNvPr>
        <xdr:cNvCxnSpPr/>
      </xdr:nvCxnSpPr>
      <xdr:spPr>
        <a:xfrm>
          <a:off x="18656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704" name="n_1aveValue【保健センター・保健所】&#10;一人当たり面積">
          <a:extLst>
            <a:ext uri="{FF2B5EF4-FFF2-40B4-BE49-F238E27FC236}">
              <a16:creationId xmlns:a16="http://schemas.microsoft.com/office/drawing/2014/main" id="{7E08ACBF-B489-4306-80DA-67225B609E34}"/>
            </a:ext>
          </a:extLst>
        </xdr:cNvPr>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705" name="n_2aveValue【保健センター・保健所】&#10;一人当たり面積">
          <a:extLst>
            <a:ext uri="{FF2B5EF4-FFF2-40B4-BE49-F238E27FC236}">
              <a16:creationId xmlns:a16="http://schemas.microsoft.com/office/drawing/2014/main" id="{5C87A31A-9A08-487C-855D-6F21F6B6EEFD}"/>
            </a:ext>
          </a:extLst>
        </xdr:cNvPr>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76471</xdr:rowOff>
    </xdr:from>
    <xdr:ext cx="469744" cy="259045"/>
    <xdr:sp macro="" textlink="">
      <xdr:nvSpPr>
        <xdr:cNvPr id="706" name="n_3aveValue【保健センター・保健所】&#10;一人当たり面積">
          <a:extLst>
            <a:ext uri="{FF2B5EF4-FFF2-40B4-BE49-F238E27FC236}">
              <a16:creationId xmlns:a16="http://schemas.microsoft.com/office/drawing/2014/main" id="{ABC276CE-9CFD-4D08-A102-3A665DD34029}"/>
            </a:ext>
          </a:extLst>
        </xdr:cNvPr>
        <xdr:cNvSpPr txBox="1"/>
      </xdr:nvSpPr>
      <xdr:spPr>
        <a:xfrm>
          <a:off x="19310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707" name="n_4aveValue【保健センター・保健所】&#10;一人当たり面積">
          <a:extLst>
            <a:ext uri="{FF2B5EF4-FFF2-40B4-BE49-F238E27FC236}">
              <a16:creationId xmlns:a16="http://schemas.microsoft.com/office/drawing/2014/main" id="{C1D239EB-2646-4CD1-B5F8-2CE09C990FEB}"/>
            </a:ext>
          </a:extLst>
        </xdr:cNvPr>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708" name="n_1mainValue【保健センター・保健所】&#10;一人当たり面積">
          <a:extLst>
            <a:ext uri="{FF2B5EF4-FFF2-40B4-BE49-F238E27FC236}">
              <a16:creationId xmlns:a16="http://schemas.microsoft.com/office/drawing/2014/main" id="{179A35FA-EF5F-4C9F-B254-3FF811CB7111}"/>
            </a:ext>
          </a:extLst>
        </xdr:cNvPr>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09" name="n_2mainValue【保健センター・保健所】&#10;一人当たり面積">
          <a:extLst>
            <a:ext uri="{FF2B5EF4-FFF2-40B4-BE49-F238E27FC236}">
              <a16:creationId xmlns:a16="http://schemas.microsoft.com/office/drawing/2014/main" id="{C4251368-1196-4C1C-B999-1E0CC3FFB61C}"/>
            </a:ext>
          </a:extLst>
        </xdr:cNvPr>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710" name="n_3mainValue【保健センター・保健所】&#10;一人当たり面積">
          <a:extLst>
            <a:ext uri="{FF2B5EF4-FFF2-40B4-BE49-F238E27FC236}">
              <a16:creationId xmlns:a16="http://schemas.microsoft.com/office/drawing/2014/main" id="{03E33AA2-7610-4301-8492-02AAB2BC327E}"/>
            </a:ext>
          </a:extLst>
        </xdr:cNvPr>
        <xdr:cNvSpPr txBox="1"/>
      </xdr:nvSpPr>
      <xdr:spPr>
        <a:xfrm>
          <a:off x="19310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126509</xdr:rowOff>
    </xdr:from>
    <xdr:ext cx="469744" cy="259045"/>
    <xdr:sp macro="" textlink="">
      <xdr:nvSpPr>
        <xdr:cNvPr id="711" name="n_4mainValue【保健センター・保健所】&#10;一人当たり面積">
          <a:extLst>
            <a:ext uri="{FF2B5EF4-FFF2-40B4-BE49-F238E27FC236}">
              <a16:creationId xmlns:a16="http://schemas.microsoft.com/office/drawing/2014/main" id="{228D51E4-D6A5-427A-941D-7123CEBEB335}"/>
            </a:ext>
          </a:extLst>
        </xdr:cNvPr>
        <xdr:cNvSpPr txBox="1"/>
      </xdr:nvSpPr>
      <xdr:spPr>
        <a:xfrm>
          <a:off x="18421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6B422555-AFCD-4791-8A59-D3EB0087589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14B37368-CB3F-4D81-BD29-49552BFB913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CAE8A9BF-4BE5-4D49-B483-D94957C724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30023856-7493-4685-A91A-5F1C01E2E64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40F73A2F-EBD8-4657-AF71-FCC99997D1B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FD98BCAA-338D-407C-9A0B-A833B68422E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CDD3FDCD-9B9C-47C6-9476-CF9084CAEF6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CD1DF60A-E5DB-4C60-8293-CE899F57ACB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D9351F29-B795-42BD-B61A-C42D12086A8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CA6F4450-9B6A-4EA7-B234-48F6BEB0CFC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8ED72607-F515-4109-B5E5-94DCAA44293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4DB66ADD-B4B4-4F44-BDB8-3C961A7B760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CFD9B456-F378-43E7-B996-9108F6F6B1F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91F58649-9400-4A3C-91A9-ADD8160DC96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A84B3D26-9C8E-4D9A-929D-5067337F24B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E0C865CA-82E1-44A7-876A-63413A3C785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3DB506AA-A39C-4A12-995E-4475F1A3688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2FA6FC3A-A09E-4636-AD54-C86D0B9AA30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95B138E-0C15-4E29-89A9-40EF61D7B31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C6E7F571-056D-4689-891A-1BB2640D8EA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3897FF10-7CC8-40C6-891B-448B52BB56D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55F63A0E-29BD-4849-A1A6-46EB0739D11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8188DA20-995E-4248-BD50-75D9F205737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BF59C6DE-8CA9-456C-847E-E11EB3527E2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736" name="直線コネクタ 735">
          <a:extLst>
            <a:ext uri="{FF2B5EF4-FFF2-40B4-BE49-F238E27FC236}">
              <a16:creationId xmlns:a16="http://schemas.microsoft.com/office/drawing/2014/main" id="{7279FFFD-9038-4AB0-93A1-9203D59ED40A}"/>
            </a:ext>
          </a:extLst>
        </xdr:cNvPr>
        <xdr:cNvCxnSpPr/>
      </xdr:nvCxnSpPr>
      <xdr:spPr>
        <a:xfrm flipV="1">
          <a:off x="16318864" y="134493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F4D81AA5-4C66-4FFE-9E45-3AAE0A4C84F0}"/>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38" name="直線コネクタ 737">
          <a:extLst>
            <a:ext uri="{FF2B5EF4-FFF2-40B4-BE49-F238E27FC236}">
              <a16:creationId xmlns:a16="http://schemas.microsoft.com/office/drawing/2014/main" id="{23C5A73E-2BD9-4AA7-83B9-13C4148229A3}"/>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9841BE6E-3561-45F9-813B-ED183EFA035D}"/>
            </a:ext>
          </a:extLst>
        </xdr:cNvPr>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740" name="直線コネクタ 739">
          <a:extLst>
            <a:ext uri="{FF2B5EF4-FFF2-40B4-BE49-F238E27FC236}">
              <a16:creationId xmlns:a16="http://schemas.microsoft.com/office/drawing/2014/main" id="{C9AE1B84-DFF9-4DC3-B934-F16D7A9694C9}"/>
            </a:ext>
          </a:extLst>
        </xdr:cNvPr>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19ED9C8B-136B-42BB-99AF-61CE28ED9ABA}"/>
            </a:ext>
          </a:extLst>
        </xdr:cNvPr>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742" name="フローチャート: 判断 741">
          <a:extLst>
            <a:ext uri="{FF2B5EF4-FFF2-40B4-BE49-F238E27FC236}">
              <a16:creationId xmlns:a16="http://schemas.microsoft.com/office/drawing/2014/main" id="{A93C5BF5-B07D-40CD-9292-F2168C973CCE}"/>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743" name="フローチャート: 判断 742">
          <a:extLst>
            <a:ext uri="{FF2B5EF4-FFF2-40B4-BE49-F238E27FC236}">
              <a16:creationId xmlns:a16="http://schemas.microsoft.com/office/drawing/2014/main" id="{45A903B8-8890-4EAC-8F59-06DD6C2028E5}"/>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744" name="フローチャート: 判断 743">
          <a:extLst>
            <a:ext uri="{FF2B5EF4-FFF2-40B4-BE49-F238E27FC236}">
              <a16:creationId xmlns:a16="http://schemas.microsoft.com/office/drawing/2014/main" id="{0A19C4D5-101E-42EB-A37D-0C57A7103895}"/>
            </a:ext>
          </a:extLst>
        </xdr:cNvPr>
        <xdr:cNvSpPr/>
      </xdr:nvSpPr>
      <xdr:spPr>
        <a:xfrm>
          <a:off x="14541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745" name="フローチャート: 判断 744">
          <a:extLst>
            <a:ext uri="{FF2B5EF4-FFF2-40B4-BE49-F238E27FC236}">
              <a16:creationId xmlns:a16="http://schemas.microsoft.com/office/drawing/2014/main" id="{0F865AA5-6FC8-4A3D-9F70-4ACFD8C042BE}"/>
            </a:ext>
          </a:extLst>
        </xdr:cNvPr>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746" name="フローチャート: 判断 745">
          <a:extLst>
            <a:ext uri="{FF2B5EF4-FFF2-40B4-BE49-F238E27FC236}">
              <a16:creationId xmlns:a16="http://schemas.microsoft.com/office/drawing/2014/main" id="{FEA8446A-3BD4-45ED-A3E2-5264326F12B7}"/>
            </a:ext>
          </a:extLst>
        </xdr:cNvPr>
        <xdr:cNvSpPr/>
      </xdr:nvSpPr>
      <xdr:spPr>
        <a:xfrm>
          <a:off x="12763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592106A0-8D4C-4894-A1D8-9BEADE9F7F1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7BC25320-CB6D-4210-87ED-7ACB605B2F8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C6AB30DD-5816-4BB1-B488-2C13C913823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820CCDAA-D573-4FD9-9AAE-78BD02ED927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C1BEFE1F-8A78-4952-B105-085F084948C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103505</xdr:rowOff>
    </xdr:from>
    <xdr:to>
      <xdr:col>85</xdr:col>
      <xdr:colOff>177800</xdr:colOff>
      <xdr:row>79</xdr:row>
      <xdr:rowOff>33655</xdr:rowOff>
    </xdr:to>
    <xdr:sp macro="" textlink="">
      <xdr:nvSpPr>
        <xdr:cNvPr id="752" name="楕円 751">
          <a:extLst>
            <a:ext uri="{FF2B5EF4-FFF2-40B4-BE49-F238E27FC236}">
              <a16:creationId xmlns:a16="http://schemas.microsoft.com/office/drawing/2014/main" id="{B21D14A5-4DAD-428B-8455-4185A7F43C1B}"/>
            </a:ext>
          </a:extLst>
        </xdr:cNvPr>
        <xdr:cNvSpPr/>
      </xdr:nvSpPr>
      <xdr:spPr>
        <a:xfrm>
          <a:off x="162687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18432</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CC179AD6-C1D1-4202-B996-9A1FD6B88003}"/>
            </a:ext>
          </a:extLst>
        </xdr:cNvPr>
        <xdr:cNvSpPr txBox="1"/>
      </xdr:nvSpPr>
      <xdr:spPr>
        <a:xfrm>
          <a:off x="16357600" y="1339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50164</xdr:rowOff>
    </xdr:from>
    <xdr:to>
      <xdr:col>81</xdr:col>
      <xdr:colOff>101600</xdr:colOff>
      <xdr:row>78</xdr:row>
      <xdr:rowOff>151764</xdr:rowOff>
    </xdr:to>
    <xdr:sp macro="" textlink="">
      <xdr:nvSpPr>
        <xdr:cNvPr id="754" name="楕円 753">
          <a:extLst>
            <a:ext uri="{FF2B5EF4-FFF2-40B4-BE49-F238E27FC236}">
              <a16:creationId xmlns:a16="http://schemas.microsoft.com/office/drawing/2014/main" id="{EB58FA53-B9FF-436B-A9CF-16FE6B21AD7E}"/>
            </a:ext>
          </a:extLst>
        </xdr:cNvPr>
        <xdr:cNvSpPr/>
      </xdr:nvSpPr>
      <xdr:spPr>
        <a:xfrm>
          <a:off x="1543050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100964</xdr:rowOff>
    </xdr:from>
    <xdr:to>
      <xdr:col>85</xdr:col>
      <xdr:colOff>127000</xdr:colOff>
      <xdr:row>78</xdr:row>
      <xdr:rowOff>154305</xdr:rowOff>
    </xdr:to>
    <xdr:cxnSp macro="">
      <xdr:nvCxnSpPr>
        <xdr:cNvPr id="755" name="直線コネクタ 754">
          <a:extLst>
            <a:ext uri="{FF2B5EF4-FFF2-40B4-BE49-F238E27FC236}">
              <a16:creationId xmlns:a16="http://schemas.microsoft.com/office/drawing/2014/main" id="{F8A90687-BBC1-4146-9BF8-B5BAC2168E2C}"/>
            </a:ext>
          </a:extLst>
        </xdr:cNvPr>
        <xdr:cNvCxnSpPr/>
      </xdr:nvCxnSpPr>
      <xdr:spPr>
        <a:xfrm>
          <a:off x="15481300" y="13474064"/>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170180</xdr:rowOff>
    </xdr:from>
    <xdr:to>
      <xdr:col>76</xdr:col>
      <xdr:colOff>165100</xdr:colOff>
      <xdr:row>78</xdr:row>
      <xdr:rowOff>100330</xdr:rowOff>
    </xdr:to>
    <xdr:sp macro="" textlink="">
      <xdr:nvSpPr>
        <xdr:cNvPr id="756" name="楕円 755">
          <a:extLst>
            <a:ext uri="{FF2B5EF4-FFF2-40B4-BE49-F238E27FC236}">
              <a16:creationId xmlns:a16="http://schemas.microsoft.com/office/drawing/2014/main" id="{AD5E88FB-DC54-45D2-A823-6B4F546A7F46}"/>
            </a:ext>
          </a:extLst>
        </xdr:cNvPr>
        <xdr:cNvSpPr/>
      </xdr:nvSpPr>
      <xdr:spPr>
        <a:xfrm>
          <a:off x="14541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49530</xdr:rowOff>
    </xdr:from>
    <xdr:to>
      <xdr:col>81</xdr:col>
      <xdr:colOff>50800</xdr:colOff>
      <xdr:row>78</xdr:row>
      <xdr:rowOff>100964</xdr:rowOff>
    </xdr:to>
    <xdr:cxnSp macro="">
      <xdr:nvCxnSpPr>
        <xdr:cNvPr id="757" name="直線コネクタ 756">
          <a:extLst>
            <a:ext uri="{FF2B5EF4-FFF2-40B4-BE49-F238E27FC236}">
              <a16:creationId xmlns:a16="http://schemas.microsoft.com/office/drawing/2014/main" id="{B1AF33C5-47C7-4C2C-AB6B-F498D56FBC16}"/>
            </a:ext>
          </a:extLst>
        </xdr:cNvPr>
        <xdr:cNvCxnSpPr/>
      </xdr:nvCxnSpPr>
      <xdr:spPr>
        <a:xfrm>
          <a:off x="14592300" y="134226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120650</xdr:rowOff>
    </xdr:from>
    <xdr:to>
      <xdr:col>72</xdr:col>
      <xdr:colOff>38100</xdr:colOff>
      <xdr:row>78</xdr:row>
      <xdr:rowOff>50800</xdr:rowOff>
    </xdr:to>
    <xdr:sp macro="" textlink="">
      <xdr:nvSpPr>
        <xdr:cNvPr id="758" name="楕円 757">
          <a:extLst>
            <a:ext uri="{FF2B5EF4-FFF2-40B4-BE49-F238E27FC236}">
              <a16:creationId xmlns:a16="http://schemas.microsoft.com/office/drawing/2014/main" id="{3F786B4B-A307-4FA5-BA87-3345C7425481}"/>
            </a:ext>
          </a:extLst>
        </xdr:cNvPr>
        <xdr:cNvSpPr/>
      </xdr:nvSpPr>
      <xdr:spPr>
        <a:xfrm>
          <a:off x="13652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0</xdr:rowOff>
    </xdr:from>
    <xdr:to>
      <xdr:col>76</xdr:col>
      <xdr:colOff>114300</xdr:colOff>
      <xdr:row>78</xdr:row>
      <xdr:rowOff>49530</xdr:rowOff>
    </xdr:to>
    <xdr:cxnSp macro="">
      <xdr:nvCxnSpPr>
        <xdr:cNvPr id="759" name="直線コネクタ 758">
          <a:extLst>
            <a:ext uri="{FF2B5EF4-FFF2-40B4-BE49-F238E27FC236}">
              <a16:creationId xmlns:a16="http://schemas.microsoft.com/office/drawing/2014/main" id="{7FB19372-7152-4619-A2B1-299F90E1B810}"/>
            </a:ext>
          </a:extLst>
        </xdr:cNvPr>
        <xdr:cNvCxnSpPr/>
      </xdr:nvCxnSpPr>
      <xdr:spPr>
        <a:xfrm>
          <a:off x="13703300" y="133731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67311</xdr:rowOff>
    </xdr:from>
    <xdr:to>
      <xdr:col>67</xdr:col>
      <xdr:colOff>101600</xdr:colOff>
      <xdr:row>77</xdr:row>
      <xdr:rowOff>168911</xdr:rowOff>
    </xdr:to>
    <xdr:sp macro="" textlink="">
      <xdr:nvSpPr>
        <xdr:cNvPr id="760" name="楕円 759">
          <a:extLst>
            <a:ext uri="{FF2B5EF4-FFF2-40B4-BE49-F238E27FC236}">
              <a16:creationId xmlns:a16="http://schemas.microsoft.com/office/drawing/2014/main" id="{2FDBBD20-DC13-4F85-9FD0-2EE5456020FE}"/>
            </a:ext>
          </a:extLst>
        </xdr:cNvPr>
        <xdr:cNvSpPr/>
      </xdr:nvSpPr>
      <xdr:spPr>
        <a:xfrm>
          <a:off x="12763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118111</xdr:rowOff>
    </xdr:from>
    <xdr:to>
      <xdr:col>71</xdr:col>
      <xdr:colOff>177800</xdr:colOff>
      <xdr:row>78</xdr:row>
      <xdr:rowOff>0</xdr:rowOff>
    </xdr:to>
    <xdr:cxnSp macro="">
      <xdr:nvCxnSpPr>
        <xdr:cNvPr id="761" name="直線コネクタ 760">
          <a:extLst>
            <a:ext uri="{FF2B5EF4-FFF2-40B4-BE49-F238E27FC236}">
              <a16:creationId xmlns:a16="http://schemas.microsoft.com/office/drawing/2014/main" id="{E5328A6B-5FAD-4A5D-A841-FEEDA7E20406}"/>
            </a:ext>
          </a:extLst>
        </xdr:cNvPr>
        <xdr:cNvCxnSpPr/>
      </xdr:nvCxnSpPr>
      <xdr:spPr>
        <a:xfrm>
          <a:off x="12814300" y="133197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762" name="n_1aveValue【消防施設】&#10;有形固定資産減価償却率">
          <a:extLst>
            <a:ext uri="{FF2B5EF4-FFF2-40B4-BE49-F238E27FC236}">
              <a16:creationId xmlns:a16="http://schemas.microsoft.com/office/drawing/2014/main" id="{9E36306A-0172-4872-A75D-85ABAD5B8388}"/>
            </a:ext>
          </a:extLst>
        </xdr:cNvPr>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112413</xdr:rowOff>
    </xdr:from>
    <xdr:ext cx="405111" cy="259045"/>
    <xdr:sp macro="" textlink="">
      <xdr:nvSpPr>
        <xdr:cNvPr id="763" name="n_2aveValue【消防施設】&#10;有形固定資産減価償却率">
          <a:extLst>
            <a:ext uri="{FF2B5EF4-FFF2-40B4-BE49-F238E27FC236}">
              <a16:creationId xmlns:a16="http://schemas.microsoft.com/office/drawing/2014/main" id="{D731FFBD-0AFB-467C-8D30-495669620E66}"/>
            </a:ext>
          </a:extLst>
        </xdr:cNvPr>
        <xdr:cNvSpPr txBox="1"/>
      </xdr:nvSpPr>
      <xdr:spPr>
        <a:xfrm>
          <a:off x="14389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72407</xdr:rowOff>
    </xdr:from>
    <xdr:ext cx="405111" cy="259045"/>
    <xdr:sp macro="" textlink="">
      <xdr:nvSpPr>
        <xdr:cNvPr id="764" name="n_3aveValue【消防施設】&#10;有形固定資産減価償却率">
          <a:extLst>
            <a:ext uri="{FF2B5EF4-FFF2-40B4-BE49-F238E27FC236}">
              <a16:creationId xmlns:a16="http://schemas.microsoft.com/office/drawing/2014/main" id="{B54AF937-A016-4DBA-ACD8-FEF84BDF4FE5}"/>
            </a:ext>
          </a:extLst>
        </xdr:cNvPr>
        <xdr:cNvSpPr txBox="1"/>
      </xdr:nvSpPr>
      <xdr:spPr>
        <a:xfrm>
          <a:off x="13500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47641</xdr:rowOff>
    </xdr:from>
    <xdr:ext cx="405111" cy="259045"/>
    <xdr:sp macro="" textlink="">
      <xdr:nvSpPr>
        <xdr:cNvPr id="765" name="n_4aveValue【消防施設】&#10;有形固定資産減価償却率">
          <a:extLst>
            <a:ext uri="{FF2B5EF4-FFF2-40B4-BE49-F238E27FC236}">
              <a16:creationId xmlns:a16="http://schemas.microsoft.com/office/drawing/2014/main" id="{C5248590-F0FD-4C72-AB6F-5903D8D393DE}"/>
            </a:ext>
          </a:extLst>
        </xdr:cNvPr>
        <xdr:cNvSpPr txBox="1"/>
      </xdr:nvSpPr>
      <xdr:spPr>
        <a:xfrm>
          <a:off x="12611744" y="1393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168291</xdr:rowOff>
    </xdr:from>
    <xdr:ext cx="405111" cy="259045"/>
    <xdr:sp macro="" textlink="">
      <xdr:nvSpPr>
        <xdr:cNvPr id="766" name="n_1mainValue【消防施設】&#10;有形固定資産減価償却率">
          <a:extLst>
            <a:ext uri="{FF2B5EF4-FFF2-40B4-BE49-F238E27FC236}">
              <a16:creationId xmlns:a16="http://schemas.microsoft.com/office/drawing/2014/main" id="{12682F06-40FB-487A-AE5A-BBA960CC9D6C}"/>
            </a:ext>
          </a:extLst>
        </xdr:cNvPr>
        <xdr:cNvSpPr txBox="1"/>
      </xdr:nvSpPr>
      <xdr:spPr>
        <a:xfrm>
          <a:off x="15266044" y="1319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116857</xdr:rowOff>
    </xdr:from>
    <xdr:ext cx="405111" cy="259045"/>
    <xdr:sp macro="" textlink="">
      <xdr:nvSpPr>
        <xdr:cNvPr id="767" name="n_2mainValue【消防施設】&#10;有形固定資産減価償却率">
          <a:extLst>
            <a:ext uri="{FF2B5EF4-FFF2-40B4-BE49-F238E27FC236}">
              <a16:creationId xmlns:a16="http://schemas.microsoft.com/office/drawing/2014/main" id="{207A227C-D26E-4C70-9A34-3A26EAC9B67E}"/>
            </a:ext>
          </a:extLst>
        </xdr:cNvPr>
        <xdr:cNvSpPr txBox="1"/>
      </xdr:nvSpPr>
      <xdr:spPr>
        <a:xfrm>
          <a:off x="143897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67327</xdr:rowOff>
    </xdr:from>
    <xdr:ext cx="405111" cy="259045"/>
    <xdr:sp macro="" textlink="">
      <xdr:nvSpPr>
        <xdr:cNvPr id="768" name="n_3mainValue【消防施設】&#10;有形固定資産減価償却率">
          <a:extLst>
            <a:ext uri="{FF2B5EF4-FFF2-40B4-BE49-F238E27FC236}">
              <a16:creationId xmlns:a16="http://schemas.microsoft.com/office/drawing/2014/main" id="{3867D2D6-3FFF-485A-AFE7-B3AEA071B720}"/>
            </a:ext>
          </a:extLst>
        </xdr:cNvPr>
        <xdr:cNvSpPr txBox="1"/>
      </xdr:nvSpPr>
      <xdr:spPr>
        <a:xfrm>
          <a:off x="13500744"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13988</xdr:rowOff>
    </xdr:from>
    <xdr:ext cx="405111" cy="259045"/>
    <xdr:sp macro="" textlink="">
      <xdr:nvSpPr>
        <xdr:cNvPr id="769" name="n_4mainValue【消防施設】&#10;有形固定資産減価償却率">
          <a:extLst>
            <a:ext uri="{FF2B5EF4-FFF2-40B4-BE49-F238E27FC236}">
              <a16:creationId xmlns:a16="http://schemas.microsoft.com/office/drawing/2014/main" id="{38F8D55A-A40C-427C-B625-1D345D105E62}"/>
            </a:ext>
          </a:extLst>
        </xdr:cNvPr>
        <xdr:cNvSpPr txBox="1"/>
      </xdr:nvSpPr>
      <xdr:spPr>
        <a:xfrm>
          <a:off x="12611744" y="1304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9214BCEC-1789-4C47-B3E7-A2CB3F1EFEE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7BFB648A-07DE-46FF-BF53-FBFCFFA1BE2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D1F5D027-116F-4130-8594-601933E320A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97A18440-6DC8-40DA-AD62-14F12A794D0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F677CFB3-76FF-4D6F-AAF4-E2588CFE564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3D51F03D-3BA0-4B47-90A8-8F8B8AE67F9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942E52AD-F8BA-4F32-B674-2F5AEDC841A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C43F2F3F-E58C-42C7-9AEA-B40BAFF968E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1C7CFF5-0DBC-4644-93D1-3D07A802D4A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212E1E82-6492-43E7-A93C-490C09A4CD8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0" name="直線コネクタ 779">
          <a:extLst>
            <a:ext uri="{FF2B5EF4-FFF2-40B4-BE49-F238E27FC236}">
              <a16:creationId xmlns:a16="http://schemas.microsoft.com/office/drawing/2014/main" id="{62A1F5E0-2B71-4008-83D8-9AAEB72BFE5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1" name="テキスト ボックス 780">
          <a:extLst>
            <a:ext uri="{FF2B5EF4-FFF2-40B4-BE49-F238E27FC236}">
              <a16:creationId xmlns:a16="http://schemas.microsoft.com/office/drawing/2014/main" id="{985C9509-0BED-439F-BF5C-8F909B03E26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2" name="直線コネクタ 781">
          <a:extLst>
            <a:ext uri="{FF2B5EF4-FFF2-40B4-BE49-F238E27FC236}">
              <a16:creationId xmlns:a16="http://schemas.microsoft.com/office/drawing/2014/main" id="{51226CE3-9840-454C-98C7-47E2E7DDB21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3" name="テキスト ボックス 782">
          <a:extLst>
            <a:ext uri="{FF2B5EF4-FFF2-40B4-BE49-F238E27FC236}">
              <a16:creationId xmlns:a16="http://schemas.microsoft.com/office/drawing/2014/main" id="{22C08FD9-5A5B-4D61-9599-3C4227E65CF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4" name="直線コネクタ 783">
          <a:extLst>
            <a:ext uri="{FF2B5EF4-FFF2-40B4-BE49-F238E27FC236}">
              <a16:creationId xmlns:a16="http://schemas.microsoft.com/office/drawing/2014/main" id="{17BF9229-715F-4041-8DDA-B745CA0FCE9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5" name="テキスト ボックス 784">
          <a:extLst>
            <a:ext uri="{FF2B5EF4-FFF2-40B4-BE49-F238E27FC236}">
              <a16:creationId xmlns:a16="http://schemas.microsoft.com/office/drawing/2014/main" id="{CD155D12-B97B-426C-8239-2CC6C06EDD7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6" name="直線コネクタ 785">
          <a:extLst>
            <a:ext uri="{FF2B5EF4-FFF2-40B4-BE49-F238E27FC236}">
              <a16:creationId xmlns:a16="http://schemas.microsoft.com/office/drawing/2014/main" id="{CF4116F1-6D41-4978-BC3F-65927873970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7" name="テキスト ボックス 786">
          <a:extLst>
            <a:ext uri="{FF2B5EF4-FFF2-40B4-BE49-F238E27FC236}">
              <a16:creationId xmlns:a16="http://schemas.microsoft.com/office/drawing/2014/main" id="{0D911A6B-A569-4A11-A6D2-DFDC73D75DB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E9D62148-46EE-4082-B082-24E23D11714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4ED7ABC1-A8BB-45C1-BE24-1CAE957DF12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a:extLst>
            <a:ext uri="{FF2B5EF4-FFF2-40B4-BE49-F238E27FC236}">
              <a16:creationId xmlns:a16="http://schemas.microsoft.com/office/drawing/2014/main" id="{E325E756-D511-4560-ABA6-09DEAC3E949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791" name="直線コネクタ 790">
          <a:extLst>
            <a:ext uri="{FF2B5EF4-FFF2-40B4-BE49-F238E27FC236}">
              <a16:creationId xmlns:a16="http://schemas.microsoft.com/office/drawing/2014/main" id="{7C39F518-A7B3-4E83-97B3-C3C1B398E78E}"/>
            </a:ext>
          </a:extLst>
        </xdr:cNvPr>
        <xdr:cNvCxnSpPr/>
      </xdr:nvCxnSpPr>
      <xdr:spPr>
        <a:xfrm flipV="1">
          <a:off x="22160864" y="1355293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92" name="【消防施設】&#10;一人当たり面積最小値テキスト">
          <a:extLst>
            <a:ext uri="{FF2B5EF4-FFF2-40B4-BE49-F238E27FC236}">
              <a16:creationId xmlns:a16="http://schemas.microsoft.com/office/drawing/2014/main" id="{010912AF-8C13-44F3-B287-33D425F35324}"/>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793" name="直線コネクタ 792">
          <a:extLst>
            <a:ext uri="{FF2B5EF4-FFF2-40B4-BE49-F238E27FC236}">
              <a16:creationId xmlns:a16="http://schemas.microsoft.com/office/drawing/2014/main" id="{915879F4-B341-4993-B946-256EC851A5C7}"/>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794" name="【消防施設】&#10;一人当たり面積最大値テキスト">
          <a:extLst>
            <a:ext uri="{FF2B5EF4-FFF2-40B4-BE49-F238E27FC236}">
              <a16:creationId xmlns:a16="http://schemas.microsoft.com/office/drawing/2014/main" id="{B6D2BE99-F91D-4AFE-859C-BAA97C186E4C}"/>
            </a:ext>
          </a:extLst>
        </xdr:cNvPr>
        <xdr:cNvSpPr txBox="1"/>
      </xdr:nvSpPr>
      <xdr:spPr>
        <a:xfrm>
          <a:off x="221996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795" name="直線コネクタ 794">
          <a:extLst>
            <a:ext uri="{FF2B5EF4-FFF2-40B4-BE49-F238E27FC236}">
              <a16:creationId xmlns:a16="http://schemas.microsoft.com/office/drawing/2014/main" id="{180A62BE-85E7-4A11-AF82-91CF734F8CE5}"/>
            </a:ext>
          </a:extLst>
        </xdr:cNvPr>
        <xdr:cNvCxnSpPr/>
      </xdr:nvCxnSpPr>
      <xdr:spPr>
        <a:xfrm>
          <a:off x="22072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796" name="【消防施設】&#10;一人当たり面積平均値テキスト">
          <a:extLst>
            <a:ext uri="{FF2B5EF4-FFF2-40B4-BE49-F238E27FC236}">
              <a16:creationId xmlns:a16="http://schemas.microsoft.com/office/drawing/2014/main" id="{96B9A25C-9098-4D5B-8243-333D74E91EB1}"/>
            </a:ext>
          </a:extLst>
        </xdr:cNvPr>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97" name="フローチャート: 判断 796">
          <a:extLst>
            <a:ext uri="{FF2B5EF4-FFF2-40B4-BE49-F238E27FC236}">
              <a16:creationId xmlns:a16="http://schemas.microsoft.com/office/drawing/2014/main" id="{5D63A831-74AD-4424-9E6A-D677A3E1F79D}"/>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98" name="フローチャート: 判断 797">
          <a:extLst>
            <a:ext uri="{FF2B5EF4-FFF2-40B4-BE49-F238E27FC236}">
              <a16:creationId xmlns:a16="http://schemas.microsoft.com/office/drawing/2014/main" id="{19198002-FC64-4852-8337-267C27B37F46}"/>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99" name="フローチャート: 判断 798">
          <a:extLst>
            <a:ext uri="{FF2B5EF4-FFF2-40B4-BE49-F238E27FC236}">
              <a16:creationId xmlns:a16="http://schemas.microsoft.com/office/drawing/2014/main" id="{F576F204-9372-41A8-A335-58F223B032F7}"/>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00" name="フローチャート: 判断 799">
          <a:extLst>
            <a:ext uri="{FF2B5EF4-FFF2-40B4-BE49-F238E27FC236}">
              <a16:creationId xmlns:a16="http://schemas.microsoft.com/office/drawing/2014/main" id="{8456BF0A-5D46-49FD-8FE0-587654C6126D}"/>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01" name="フローチャート: 判断 800">
          <a:extLst>
            <a:ext uri="{FF2B5EF4-FFF2-40B4-BE49-F238E27FC236}">
              <a16:creationId xmlns:a16="http://schemas.microsoft.com/office/drawing/2014/main" id="{2CCCBAA1-4DFF-4907-A28F-C367A4FBA378}"/>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E01A25C6-6154-4D51-ABE9-00B57165B18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BBD78A81-408E-4421-AB9A-C05F6A02C9A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82735D0A-E6DD-419C-B60C-386C96D3598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CE70F3A2-A04B-4016-999E-8188E2946E2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AAE84428-AAC7-4C08-9193-6B465B40AD3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807" name="楕円 806">
          <a:extLst>
            <a:ext uri="{FF2B5EF4-FFF2-40B4-BE49-F238E27FC236}">
              <a16:creationId xmlns:a16="http://schemas.microsoft.com/office/drawing/2014/main" id="{230D08DB-C0DB-4B6B-BB10-D9BE2FBB3411}"/>
            </a:ext>
          </a:extLst>
        </xdr:cNvPr>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2303</xdr:rowOff>
    </xdr:from>
    <xdr:ext cx="469744" cy="259045"/>
    <xdr:sp macro="" textlink="">
      <xdr:nvSpPr>
        <xdr:cNvPr id="808" name="【消防施設】&#10;一人当たり面積該当値テキスト">
          <a:extLst>
            <a:ext uri="{FF2B5EF4-FFF2-40B4-BE49-F238E27FC236}">
              <a16:creationId xmlns:a16="http://schemas.microsoft.com/office/drawing/2014/main" id="{CBE13C49-AF36-40A9-BABB-7CE4261F7CE9}"/>
            </a:ext>
          </a:extLst>
        </xdr:cNvPr>
        <xdr:cNvSpPr txBox="1"/>
      </xdr:nvSpPr>
      <xdr:spPr>
        <a:xfrm>
          <a:off x="22199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809" name="楕円 808">
          <a:extLst>
            <a:ext uri="{FF2B5EF4-FFF2-40B4-BE49-F238E27FC236}">
              <a16:creationId xmlns:a16="http://schemas.microsoft.com/office/drawing/2014/main" id="{060691A6-AAF5-4A87-AC33-A6F6A5B9A2E8}"/>
            </a:ext>
          </a:extLst>
        </xdr:cNvPr>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74676</xdr:rowOff>
    </xdr:to>
    <xdr:cxnSp macro="">
      <xdr:nvCxnSpPr>
        <xdr:cNvPr id="810" name="直線コネクタ 809">
          <a:extLst>
            <a:ext uri="{FF2B5EF4-FFF2-40B4-BE49-F238E27FC236}">
              <a16:creationId xmlns:a16="http://schemas.microsoft.com/office/drawing/2014/main" id="{F7642A1C-82A7-4B0A-AD95-20687F59DEE4}"/>
            </a:ext>
          </a:extLst>
        </xdr:cNvPr>
        <xdr:cNvCxnSpPr/>
      </xdr:nvCxnSpPr>
      <xdr:spPr>
        <a:xfrm>
          <a:off x="21323300" y="1447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28448</xdr:rowOff>
    </xdr:from>
    <xdr:to>
      <xdr:col>107</xdr:col>
      <xdr:colOff>101600</xdr:colOff>
      <xdr:row>84</xdr:row>
      <xdr:rowOff>130048</xdr:rowOff>
    </xdr:to>
    <xdr:sp macro="" textlink="">
      <xdr:nvSpPr>
        <xdr:cNvPr id="811" name="楕円 810">
          <a:extLst>
            <a:ext uri="{FF2B5EF4-FFF2-40B4-BE49-F238E27FC236}">
              <a16:creationId xmlns:a16="http://schemas.microsoft.com/office/drawing/2014/main" id="{02C80007-EA38-4ED4-897C-392EF8DA97B4}"/>
            </a:ext>
          </a:extLst>
        </xdr:cNvPr>
        <xdr:cNvSpPr/>
      </xdr:nvSpPr>
      <xdr:spPr>
        <a:xfrm>
          <a:off x="2038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79248</xdr:rowOff>
    </xdr:to>
    <xdr:cxnSp macro="">
      <xdr:nvCxnSpPr>
        <xdr:cNvPr id="812" name="直線コネクタ 811">
          <a:extLst>
            <a:ext uri="{FF2B5EF4-FFF2-40B4-BE49-F238E27FC236}">
              <a16:creationId xmlns:a16="http://schemas.microsoft.com/office/drawing/2014/main" id="{280A1F23-B610-4BDF-A148-2A628370E919}"/>
            </a:ext>
          </a:extLst>
        </xdr:cNvPr>
        <xdr:cNvCxnSpPr/>
      </xdr:nvCxnSpPr>
      <xdr:spPr>
        <a:xfrm flipV="1">
          <a:off x="20434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3" name="楕円 812">
          <a:extLst>
            <a:ext uri="{FF2B5EF4-FFF2-40B4-BE49-F238E27FC236}">
              <a16:creationId xmlns:a16="http://schemas.microsoft.com/office/drawing/2014/main" id="{85DA0DDE-99C7-47D5-A2C9-CEE14E4C677D}"/>
            </a:ext>
          </a:extLst>
        </xdr:cNvPr>
        <xdr:cNvSpPr/>
      </xdr:nvSpPr>
      <xdr:spPr>
        <a:xfrm>
          <a:off x="19494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79248</xdr:rowOff>
    </xdr:from>
    <xdr:to>
      <xdr:col>107</xdr:col>
      <xdr:colOff>50800</xdr:colOff>
      <xdr:row>84</xdr:row>
      <xdr:rowOff>79248</xdr:rowOff>
    </xdr:to>
    <xdr:cxnSp macro="">
      <xdr:nvCxnSpPr>
        <xdr:cNvPr id="814" name="直線コネクタ 813">
          <a:extLst>
            <a:ext uri="{FF2B5EF4-FFF2-40B4-BE49-F238E27FC236}">
              <a16:creationId xmlns:a16="http://schemas.microsoft.com/office/drawing/2014/main" id="{F0E88249-F050-4BBF-90D0-9F93CA7C744F}"/>
            </a:ext>
          </a:extLst>
        </xdr:cNvPr>
        <xdr:cNvCxnSpPr/>
      </xdr:nvCxnSpPr>
      <xdr:spPr>
        <a:xfrm>
          <a:off x="19545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28448</xdr:rowOff>
    </xdr:from>
    <xdr:to>
      <xdr:col>98</xdr:col>
      <xdr:colOff>38100</xdr:colOff>
      <xdr:row>84</xdr:row>
      <xdr:rowOff>130048</xdr:rowOff>
    </xdr:to>
    <xdr:sp macro="" textlink="">
      <xdr:nvSpPr>
        <xdr:cNvPr id="815" name="楕円 814">
          <a:extLst>
            <a:ext uri="{FF2B5EF4-FFF2-40B4-BE49-F238E27FC236}">
              <a16:creationId xmlns:a16="http://schemas.microsoft.com/office/drawing/2014/main" id="{B0DE92EC-6FAF-4DAA-B921-88383D825675}"/>
            </a:ext>
          </a:extLst>
        </xdr:cNvPr>
        <xdr:cNvSpPr/>
      </xdr:nvSpPr>
      <xdr:spPr>
        <a:xfrm>
          <a:off x="18605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79248</xdr:rowOff>
    </xdr:from>
    <xdr:to>
      <xdr:col>102</xdr:col>
      <xdr:colOff>114300</xdr:colOff>
      <xdr:row>84</xdr:row>
      <xdr:rowOff>79248</xdr:rowOff>
    </xdr:to>
    <xdr:cxnSp macro="">
      <xdr:nvCxnSpPr>
        <xdr:cNvPr id="816" name="直線コネクタ 815">
          <a:extLst>
            <a:ext uri="{FF2B5EF4-FFF2-40B4-BE49-F238E27FC236}">
              <a16:creationId xmlns:a16="http://schemas.microsoft.com/office/drawing/2014/main" id="{4A628144-C936-49AC-884D-3C763F47A9BD}"/>
            </a:ext>
          </a:extLst>
        </xdr:cNvPr>
        <xdr:cNvCxnSpPr/>
      </xdr:nvCxnSpPr>
      <xdr:spPr>
        <a:xfrm>
          <a:off x="18656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817" name="n_1aveValue【消防施設】&#10;一人当たり面積">
          <a:extLst>
            <a:ext uri="{FF2B5EF4-FFF2-40B4-BE49-F238E27FC236}">
              <a16:creationId xmlns:a16="http://schemas.microsoft.com/office/drawing/2014/main" id="{EE563964-B988-493B-A4E1-B76D66C577C5}"/>
            </a:ext>
          </a:extLst>
        </xdr:cNvPr>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818" name="n_2aveValue【消防施設】&#10;一人当たり面積">
          <a:extLst>
            <a:ext uri="{FF2B5EF4-FFF2-40B4-BE49-F238E27FC236}">
              <a16:creationId xmlns:a16="http://schemas.microsoft.com/office/drawing/2014/main" id="{B88C0A42-646E-4913-8D36-9A5FEAA58B15}"/>
            </a:ext>
          </a:extLst>
        </xdr:cNvPr>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19" name="n_3aveValue【消防施設】&#10;一人当たり面積">
          <a:extLst>
            <a:ext uri="{FF2B5EF4-FFF2-40B4-BE49-F238E27FC236}">
              <a16:creationId xmlns:a16="http://schemas.microsoft.com/office/drawing/2014/main" id="{76D46E29-46F8-4D22-80E8-C004CA545E09}"/>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20" name="n_4aveValue【消防施設】&#10;一人当たり面積">
          <a:extLst>
            <a:ext uri="{FF2B5EF4-FFF2-40B4-BE49-F238E27FC236}">
              <a16:creationId xmlns:a16="http://schemas.microsoft.com/office/drawing/2014/main" id="{AB151EA4-C111-4B6F-B4FC-4D8133557085}"/>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116603</xdr:rowOff>
    </xdr:from>
    <xdr:ext cx="469744" cy="259045"/>
    <xdr:sp macro="" textlink="">
      <xdr:nvSpPr>
        <xdr:cNvPr id="821" name="n_1mainValue【消防施設】&#10;一人当たり面積">
          <a:extLst>
            <a:ext uri="{FF2B5EF4-FFF2-40B4-BE49-F238E27FC236}">
              <a16:creationId xmlns:a16="http://schemas.microsoft.com/office/drawing/2014/main" id="{FF92CE94-9CAA-4E26-8728-19D95DB4617E}"/>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822" name="n_2mainValue【消防施設】&#10;一人当たり面積">
          <a:extLst>
            <a:ext uri="{FF2B5EF4-FFF2-40B4-BE49-F238E27FC236}">
              <a16:creationId xmlns:a16="http://schemas.microsoft.com/office/drawing/2014/main" id="{01C1BDC9-BFE1-403E-8067-00CE7B77E2D7}"/>
            </a:ext>
          </a:extLst>
        </xdr:cNvPr>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823" name="n_3mainValue【消防施設】&#10;一人当たり面積">
          <a:extLst>
            <a:ext uri="{FF2B5EF4-FFF2-40B4-BE49-F238E27FC236}">
              <a16:creationId xmlns:a16="http://schemas.microsoft.com/office/drawing/2014/main" id="{246B3ABD-085B-48D0-8650-E1E3FC600C96}"/>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824" name="n_4mainValue【消防施設】&#10;一人当たり面積">
          <a:extLst>
            <a:ext uri="{FF2B5EF4-FFF2-40B4-BE49-F238E27FC236}">
              <a16:creationId xmlns:a16="http://schemas.microsoft.com/office/drawing/2014/main" id="{929DBB1E-ACD9-41CE-9E89-3F380A645E4D}"/>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FB06F541-8402-45F7-A877-F9D782AADC6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2FAD7640-A2F2-49A1-82BB-3ED41C89B08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7F7A2594-2026-4E91-ACFD-A8D71761704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8A8CEF27-C4B8-43CA-BE9C-EFE3E8894EC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35E5434C-FE3C-4066-8FAC-74CF20B77DB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5947AD43-D3FD-47B8-8790-638AB5F954A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20291CD6-3295-4DEA-BF9D-16313D6DA95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08D6A79D-F3F1-47EA-A26F-69A83650B11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889963F5-6321-4304-848D-830BCF0BEDA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921DBADF-AB25-48E5-B24E-672D5A18426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3E778CC3-7CC9-49D4-B8C8-65F25038E70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0CD156A9-4B95-45AF-8991-91E58BDA8C5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EDB11382-F9F5-4B24-B7BB-943D34BDB70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DB153E41-6D82-435B-B79B-931BD6C1FCE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E696EF0D-3A5F-4AA4-B518-72E19AC9FA6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CE44F094-13D8-46FE-9276-232258CB2B6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02E7D2C1-B0A6-4D4C-871A-37A6E41CBA9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5E684325-A8F2-4FDC-83B7-1FE2FC71230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77E0B3E9-D383-4774-B1E7-8E418EF2153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DF1A73E4-9B63-4794-8416-B1BF32DB336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7F14B6E1-6D69-47EF-A23D-8DEF634DF9B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05FC05B9-ECF4-41E6-93D4-EBEC6B63BD1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a:extLst>
            <a:ext uri="{FF2B5EF4-FFF2-40B4-BE49-F238E27FC236}">
              <a16:creationId xmlns:a16="http://schemas.microsoft.com/office/drawing/2014/main" id="{5F7C78D1-61DF-46E6-90DF-46DF2F6518A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ED7852FD-A93E-4E97-83D0-D7C939AEA5B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27A36F8B-C1B3-4A62-BBAD-6632C9E0719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850" name="直線コネクタ 849">
          <a:extLst>
            <a:ext uri="{FF2B5EF4-FFF2-40B4-BE49-F238E27FC236}">
              <a16:creationId xmlns:a16="http://schemas.microsoft.com/office/drawing/2014/main" id="{AB340D82-A5DC-4B89-89ED-50344C8CBF64}"/>
            </a:ext>
          </a:extLst>
        </xdr:cNvPr>
        <xdr:cNvCxnSpPr/>
      </xdr:nvCxnSpPr>
      <xdr:spPr>
        <a:xfrm flipV="1">
          <a:off x="16318864" y="171607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851" name="【庁舎】&#10;有形固定資産減価償却率最小値テキスト">
          <a:extLst>
            <a:ext uri="{FF2B5EF4-FFF2-40B4-BE49-F238E27FC236}">
              <a16:creationId xmlns:a16="http://schemas.microsoft.com/office/drawing/2014/main" id="{90732C2B-88E2-4A94-AD35-CA75436B51F5}"/>
            </a:ext>
          </a:extLst>
        </xdr:cNvPr>
        <xdr:cNvSpPr txBox="1"/>
      </xdr:nvSpPr>
      <xdr:spPr>
        <a:xfrm>
          <a:off x="163576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852" name="直線コネクタ 851">
          <a:extLst>
            <a:ext uri="{FF2B5EF4-FFF2-40B4-BE49-F238E27FC236}">
              <a16:creationId xmlns:a16="http://schemas.microsoft.com/office/drawing/2014/main" id="{9AE00473-462E-488C-9CA4-BC72CFC89A0D}"/>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853" name="【庁舎】&#10;有形固定資産減価償却率最大値テキスト">
          <a:extLst>
            <a:ext uri="{FF2B5EF4-FFF2-40B4-BE49-F238E27FC236}">
              <a16:creationId xmlns:a16="http://schemas.microsoft.com/office/drawing/2014/main" id="{26898662-BA47-4664-9651-50510022488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854" name="直線コネクタ 853">
          <a:extLst>
            <a:ext uri="{FF2B5EF4-FFF2-40B4-BE49-F238E27FC236}">
              <a16:creationId xmlns:a16="http://schemas.microsoft.com/office/drawing/2014/main" id="{0301DCBD-839C-44B6-A834-88582FDE7B11}"/>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855" name="【庁舎】&#10;有形固定資産減価償却率平均値テキスト">
          <a:extLst>
            <a:ext uri="{FF2B5EF4-FFF2-40B4-BE49-F238E27FC236}">
              <a16:creationId xmlns:a16="http://schemas.microsoft.com/office/drawing/2014/main" id="{5097E7C1-D902-4B45-B092-E34662B67B47}"/>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856" name="フローチャート: 判断 855">
          <a:extLst>
            <a:ext uri="{FF2B5EF4-FFF2-40B4-BE49-F238E27FC236}">
              <a16:creationId xmlns:a16="http://schemas.microsoft.com/office/drawing/2014/main" id="{4D5AD591-F150-4BFE-8991-372BBC621E22}"/>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857" name="フローチャート: 判断 856">
          <a:extLst>
            <a:ext uri="{FF2B5EF4-FFF2-40B4-BE49-F238E27FC236}">
              <a16:creationId xmlns:a16="http://schemas.microsoft.com/office/drawing/2014/main" id="{C7BDC279-EF6E-489C-BA0B-39D19F0C347D}"/>
            </a:ext>
          </a:extLst>
        </xdr:cNvPr>
        <xdr:cNvSpPr/>
      </xdr:nvSpPr>
      <xdr:spPr>
        <a:xfrm>
          <a:off x="15430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858" name="フローチャート: 判断 857">
          <a:extLst>
            <a:ext uri="{FF2B5EF4-FFF2-40B4-BE49-F238E27FC236}">
              <a16:creationId xmlns:a16="http://schemas.microsoft.com/office/drawing/2014/main" id="{E593E479-2F8F-4C39-9BD0-37F5DB3B3452}"/>
            </a:ext>
          </a:extLst>
        </xdr:cNvPr>
        <xdr:cNvSpPr/>
      </xdr:nvSpPr>
      <xdr:spPr>
        <a:xfrm>
          <a:off x="14541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59" name="フローチャート: 判断 858">
          <a:extLst>
            <a:ext uri="{FF2B5EF4-FFF2-40B4-BE49-F238E27FC236}">
              <a16:creationId xmlns:a16="http://schemas.microsoft.com/office/drawing/2014/main" id="{B8171DA4-6B2A-40BD-B7C0-0AC632E42D43}"/>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860" name="フローチャート: 判断 859">
          <a:extLst>
            <a:ext uri="{FF2B5EF4-FFF2-40B4-BE49-F238E27FC236}">
              <a16:creationId xmlns:a16="http://schemas.microsoft.com/office/drawing/2014/main" id="{C3DCA8BF-203C-401F-BECB-6470E39588DD}"/>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D190A77A-3F9F-48EB-B107-DC944C3C142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B18E4DD3-0F96-4DED-81A7-009A1394EB9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77812B6A-2E53-4AF2-B5BD-ABD50DADD36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EEE699E4-4F2B-4EE7-8E61-C2B65C64048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1DFBA73B-D7F9-4B69-B9EE-F638041783C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90714</xdr:rowOff>
    </xdr:from>
    <xdr:to>
      <xdr:col>85</xdr:col>
      <xdr:colOff>177800</xdr:colOff>
      <xdr:row>105</xdr:row>
      <xdr:rowOff>20864</xdr:rowOff>
    </xdr:to>
    <xdr:sp macro="" textlink="">
      <xdr:nvSpPr>
        <xdr:cNvPr id="866" name="楕円 865">
          <a:extLst>
            <a:ext uri="{FF2B5EF4-FFF2-40B4-BE49-F238E27FC236}">
              <a16:creationId xmlns:a16="http://schemas.microsoft.com/office/drawing/2014/main" id="{E11C9651-6766-4CBC-AE1E-8DFEE9AD951F}"/>
            </a:ext>
          </a:extLst>
        </xdr:cNvPr>
        <xdr:cNvSpPr/>
      </xdr:nvSpPr>
      <xdr:spPr>
        <a:xfrm>
          <a:off x="16268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113591</xdr:rowOff>
    </xdr:from>
    <xdr:ext cx="405111" cy="259045"/>
    <xdr:sp macro="" textlink="">
      <xdr:nvSpPr>
        <xdr:cNvPr id="867" name="【庁舎】&#10;有形固定資産減価償却率該当値テキスト">
          <a:extLst>
            <a:ext uri="{FF2B5EF4-FFF2-40B4-BE49-F238E27FC236}">
              <a16:creationId xmlns:a16="http://schemas.microsoft.com/office/drawing/2014/main" id="{04EEBAAF-147D-4E36-BAB7-BB22127F3DCE}"/>
            </a:ext>
          </a:extLst>
        </xdr:cNvPr>
        <xdr:cNvSpPr txBox="1"/>
      </xdr:nvSpPr>
      <xdr:spPr>
        <a:xfrm>
          <a:off x="16357600" y="1777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46627</xdr:rowOff>
    </xdr:from>
    <xdr:to>
      <xdr:col>81</xdr:col>
      <xdr:colOff>101600</xdr:colOff>
      <xdr:row>104</xdr:row>
      <xdr:rowOff>148227</xdr:rowOff>
    </xdr:to>
    <xdr:sp macro="" textlink="">
      <xdr:nvSpPr>
        <xdr:cNvPr id="868" name="楕円 867">
          <a:extLst>
            <a:ext uri="{FF2B5EF4-FFF2-40B4-BE49-F238E27FC236}">
              <a16:creationId xmlns:a16="http://schemas.microsoft.com/office/drawing/2014/main" id="{0EC575D9-7D03-4E99-892D-D96C6DD735A4}"/>
            </a:ext>
          </a:extLst>
        </xdr:cNvPr>
        <xdr:cNvSpPr/>
      </xdr:nvSpPr>
      <xdr:spPr>
        <a:xfrm>
          <a:off x="15430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97427</xdr:rowOff>
    </xdr:from>
    <xdr:to>
      <xdr:col>85</xdr:col>
      <xdr:colOff>127000</xdr:colOff>
      <xdr:row>104</xdr:row>
      <xdr:rowOff>141514</xdr:rowOff>
    </xdr:to>
    <xdr:cxnSp macro="">
      <xdr:nvCxnSpPr>
        <xdr:cNvPr id="869" name="直線コネクタ 868">
          <a:extLst>
            <a:ext uri="{FF2B5EF4-FFF2-40B4-BE49-F238E27FC236}">
              <a16:creationId xmlns:a16="http://schemas.microsoft.com/office/drawing/2014/main" id="{B4CF12BE-ADE6-4477-B76A-B7C4BD690D04}"/>
            </a:ext>
          </a:extLst>
        </xdr:cNvPr>
        <xdr:cNvCxnSpPr/>
      </xdr:nvCxnSpPr>
      <xdr:spPr>
        <a:xfrm>
          <a:off x="15481300" y="1792822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23768</xdr:rowOff>
    </xdr:from>
    <xdr:to>
      <xdr:col>76</xdr:col>
      <xdr:colOff>165100</xdr:colOff>
      <xdr:row>104</xdr:row>
      <xdr:rowOff>125368</xdr:rowOff>
    </xdr:to>
    <xdr:sp macro="" textlink="">
      <xdr:nvSpPr>
        <xdr:cNvPr id="870" name="楕円 869">
          <a:extLst>
            <a:ext uri="{FF2B5EF4-FFF2-40B4-BE49-F238E27FC236}">
              <a16:creationId xmlns:a16="http://schemas.microsoft.com/office/drawing/2014/main" id="{A937CD24-B5C8-4C3F-B4D2-E1FD7DC5AB42}"/>
            </a:ext>
          </a:extLst>
        </xdr:cNvPr>
        <xdr:cNvSpPr/>
      </xdr:nvSpPr>
      <xdr:spPr>
        <a:xfrm>
          <a:off x="14541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74568</xdr:rowOff>
    </xdr:from>
    <xdr:to>
      <xdr:col>81</xdr:col>
      <xdr:colOff>50800</xdr:colOff>
      <xdr:row>104</xdr:row>
      <xdr:rowOff>97427</xdr:rowOff>
    </xdr:to>
    <xdr:cxnSp macro="">
      <xdr:nvCxnSpPr>
        <xdr:cNvPr id="871" name="直線コネクタ 870">
          <a:extLst>
            <a:ext uri="{FF2B5EF4-FFF2-40B4-BE49-F238E27FC236}">
              <a16:creationId xmlns:a16="http://schemas.microsoft.com/office/drawing/2014/main" id="{CBFD7D16-B844-46C3-BBAD-CE28AC3E9014}"/>
            </a:ext>
          </a:extLst>
        </xdr:cNvPr>
        <xdr:cNvCxnSpPr/>
      </xdr:nvCxnSpPr>
      <xdr:spPr>
        <a:xfrm>
          <a:off x="14592300" y="1790536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872" name="楕円 871">
          <a:extLst>
            <a:ext uri="{FF2B5EF4-FFF2-40B4-BE49-F238E27FC236}">
              <a16:creationId xmlns:a16="http://schemas.microsoft.com/office/drawing/2014/main" id="{C6AC7B3F-0E18-42B8-859C-A6DDB9AE3CC5}"/>
            </a:ext>
          </a:extLst>
        </xdr:cNvPr>
        <xdr:cNvSpPr/>
      </xdr:nvSpPr>
      <xdr:spPr>
        <a:xfrm>
          <a:off x="1365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53339</xdr:rowOff>
    </xdr:from>
    <xdr:to>
      <xdr:col>76</xdr:col>
      <xdr:colOff>114300</xdr:colOff>
      <xdr:row>104</xdr:row>
      <xdr:rowOff>74568</xdr:rowOff>
    </xdr:to>
    <xdr:cxnSp macro="">
      <xdr:nvCxnSpPr>
        <xdr:cNvPr id="873" name="直線コネクタ 872">
          <a:extLst>
            <a:ext uri="{FF2B5EF4-FFF2-40B4-BE49-F238E27FC236}">
              <a16:creationId xmlns:a16="http://schemas.microsoft.com/office/drawing/2014/main" id="{6BBE6F9E-C025-43E0-A6DC-FB944E1366A6}"/>
            </a:ext>
          </a:extLst>
        </xdr:cNvPr>
        <xdr:cNvCxnSpPr/>
      </xdr:nvCxnSpPr>
      <xdr:spPr>
        <a:xfrm>
          <a:off x="13703300" y="178841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129902</xdr:rowOff>
    </xdr:from>
    <xdr:to>
      <xdr:col>67</xdr:col>
      <xdr:colOff>101600</xdr:colOff>
      <xdr:row>104</xdr:row>
      <xdr:rowOff>60052</xdr:rowOff>
    </xdr:to>
    <xdr:sp macro="" textlink="">
      <xdr:nvSpPr>
        <xdr:cNvPr id="874" name="楕円 873">
          <a:extLst>
            <a:ext uri="{FF2B5EF4-FFF2-40B4-BE49-F238E27FC236}">
              <a16:creationId xmlns:a16="http://schemas.microsoft.com/office/drawing/2014/main" id="{958299A4-58A5-4163-981B-4F5C029AD345}"/>
            </a:ext>
          </a:extLst>
        </xdr:cNvPr>
        <xdr:cNvSpPr/>
      </xdr:nvSpPr>
      <xdr:spPr>
        <a:xfrm>
          <a:off x="12763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9252</xdr:rowOff>
    </xdr:from>
    <xdr:to>
      <xdr:col>71</xdr:col>
      <xdr:colOff>177800</xdr:colOff>
      <xdr:row>104</xdr:row>
      <xdr:rowOff>53339</xdr:rowOff>
    </xdr:to>
    <xdr:cxnSp macro="">
      <xdr:nvCxnSpPr>
        <xdr:cNvPr id="875" name="直線コネクタ 874">
          <a:extLst>
            <a:ext uri="{FF2B5EF4-FFF2-40B4-BE49-F238E27FC236}">
              <a16:creationId xmlns:a16="http://schemas.microsoft.com/office/drawing/2014/main" id="{F308BDE2-CD8A-4D9D-99C3-DA0ED61606FD}"/>
            </a:ext>
          </a:extLst>
        </xdr:cNvPr>
        <xdr:cNvCxnSpPr/>
      </xdr:nvCxnSpPr>
      <xdr:spPr>
        <a:xfrm>
          <a:off x="12814300" y="1784005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10358</xdr:rowOff>
    </xdr:from>
    <xdr:ext cx="405111" cy="259045"/>
    <xdr:sp macro="" textlink="">
      <xdr:nvSpPr>
        <xdr:cNvPr id="876" name="n_1aveValue【庁舎】&#10;有形固定資産減価償却率">
          <a:extLst>
            <a:ext uri="{FF2B5EF4-FFF2-40B4-BE49-F238E27FC236}">
              <a16:creationId xmlns:a16="http://schemas.microsoft.com/office/drawing/2014/main" id="{80CA2AC8-CF2B-4234-9AB5-0DB9CAB12B0C}"/>
            </a:ext>
          </a:extLst>
        </xdr:cNvPr>
        <xdr:cNvSpPr txBox="1"/>
      </xdr:nvSpPr>
      <xdr:spPr>
        <a:xfrm>
          <a:off x="15266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57711</xdr:rowOff>
    </xdr:from>
    <xdr:ext cx="405111" cy="259045"/>
    <xdr:sp macro="" textlink="">
      <xdr:nvSpPr>
        <xdr:cNvPr id="877" name="n_2aveValue【庁舎】&#10;有形固定資産減価償却率">
          <a:extLst>
            <a:ext uri="{FF2B5EF4-FFF2-40B4-BE49-F238E27FC236}">
              <a16:creationId xmlns:a16="http://schemas.microsoft.com/office/drawing/2014/main" id="{767A319B-09D3-455F-80F1-2C4357E9C386}"/>
            </a:ext>
          </a:extLst>
        </xdr:cNvPr>
        <xdr:cNvSpPr txBox="1"/>
      </xdr:nvSpPr>
      <xdr:spPr>
        <a:xfrm>
          <a:off x="14389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78" name="n_3aveValue【庁舎】&#10;有形固定資産減価償却率">
          <a:extLst>
            <a:ext uri="{FF2B5EF4-FFF2-40B4-BE49-F238E27FC236}">
              <a16:creationId xmlns:a16="http://schemas.microsoft.com/office/drawing/2014/main" id="{B9734752-A662-465E-ABB8-86BB6588E63C}"/>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879" name="n_4aveValue【庁舎】&#10;有形固定資産減価償却率">
          <a:extLst>
            <a:ext uri="{FF2B5EF4-FFF2-40B4-BE49-F238E27FC236}">
              <a16:creationId xmlns:a16="http://schemas.microsoft.com/office/drawing/2014/main" id="{F6FF45E8-D786-4C04-A850-1B231BC9CC98}"/>
            </a:ext>
          </a:extLst>
        </xdr:cNvPr>
        <xdr:cNvSpPr txBox="1"/>
      </xdr:nvSpPr>
      <xdr:spPr>
        <a:xfrm>
          <a:off x="12611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164754</xdr:rowOff>
    </xdr:from>
    <xdr:ext cx="405111" cy="259045"/>
    <xdr:sp macro="" textlink="">
      <xdr:nvSpPr>
        <xdr:cNvPr id="880" name="n_1mainValue【庁舎】&#10;有形固定資産減価償却率">
          <a:extLst>
            <a:ext uri="{FF2B5EF4-FFF2-40B4-BE49-F238E27FC236}">
              <a16:creationId xmlns:a16="http://schemas.microsoft.com/office/drawing/2014/main" id="{56572072-CCEC-49E0-8BED-DD061F3CC2DA}"/>
            </a:ext>
          </a:extLst>
        </xdr:cNvPr>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141895</xdr:rowOff>
    </xdr:from>
    <xdr:ext cx="405111" cy="259045"/>
    <xdr:sp macro="" textlink="">
      <xdr:nvSpPr>
        <xdr:cNvPr id="881" name="n_2mainValue【庁舎】&#10;有形固定資産減価償却率">
          <a:extLst>
            <a:ext uri="{FF2B5EF4-FFF2-40B4-BE49-F238E27FC236}">
              <a16:creationId xmlns:a16="http://schemas.microsoft.com/office/drawing/2014/main" id="{5DF770E5-083A-4823-92F4-7F51371C51F2}"/>
            </a:ext>
          </a:extLst>
        </xdr:cNvPr>
        <xdr:cNvSpPr txBox="1"/>
      </xdr:nvSpPr>
      <xdr:spPr>
        <a:xfrm>
          <a:off x="14389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882" name="n_3mainValue【庁舎】&#10;有形固定資産減価償却率">
          <a:extLst>
            <a:ext uri="{FF2B5EF4-FFF2-40B4-BE49-F238E27FC236}">
              <a16:creationId xmlns:a16="http://schemas.microsoft.com/office/drawing/2014/main" id="{55A92F33-4E20-4C00-8BC8-CD453FA2E75A}"/>
            </a:ext>
          </a:extLst>
        </xdr:cNvPr>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76579</xdr:rowOff>
    </xdr:from>
    <xdr:ext cx="405111" cy="259045"/>
    <xdr:sp macro="" textlink="">
      <xdr:nvSpPr>
        <xdr:cNvPr id="883" name="n_4mainValue【庁舎】&#10;有形固定資産減価償却率">
          <a:extLst>
            <a:ext uri="{FF2B5EF4-FFF2-40B4-BE49-F238E27FC236}">
              <a16:creationId xmlns:a16="http://schemas.microsoft.com/office/drawing/2014/main" id="{CC2B8D95-62EE-4F01-BC9B-EE0460F08F09}"/>
            </a:ext>
          </a:extLst>
        </xdr:cNvPr>
        <xdr:cNvSpPr txBox="1"/>
      </xdr:nvSpPr>
      <xdr:spPr>
        <a:xfrm>
          <a:off x="12611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5E611B5E-B1C9-49A8-A6ED-0A0E4B259A6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1205F520-B6F3-4C48-9962-38D1CF4C642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B3AB4231-8F7F-4667-AC32-B6B3D32F3FF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81DFEF19-CCA6-464C-B1B8-35C7A76BEEF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504AA0C1-B2AE-45B9-8B78-E47A91DA529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3030F88E-D8DD-4EE0-A3D9-8BDD5CB6568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91A80F6A-E0C8-4301-817C-565107EB43A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BE97993C-B450-4EAB-9CE9-4C3E3CCDF3D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CBD3927C-AF80-4058-8F94-150E063F16C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CD264363-1668-49FB-A7EC-95D1B04FCA7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4" name="直線コネクタ 893">
          <a:extLst>
            <a:ext uri="{FF2B5EF4-FFF2-40B4-BE49-F238E27FC236}">
              <a16:creationId xmlns:a16="http://schemas.microsoft.com/office/drawing/2014/main" id="{8F3DD58C-5BD1-4203-8255-1FF47223709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5" name="テキスト ボックス 894">
          <a:extLst>
            <a:ext uri="{FF2B5EF4-FFF2-40B4-BE49-F238E27FC236}">
              <a16:creationId xmlns:a16="http://schemas.microsoft.com/office/drawing/2014/main" id="{457FDD15-002A-4175-A7A5-EDFE530DF9A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6" name="直線コネクタ 895">
          <a:extLst>
            <a:ext uri="{FF2B5EF4-FFF2-40B4-BE49-F238E27FC236}">
              <a16:creationId xmlns:a16="http://schemas.microsoft.com/office/drawing/2014/main" id="{00F9B211-FE01-4636-B24F-FC223A7556B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7" name="テキスト ボックス 896">
          <a:extLst>
            <a:ext uri="{FF2B5EF4-FFF2-40B4-BE49-F238E27FC236}">
              <a16:creationId xmlns:a16="http://schemas.microsoft.com/office/drawing/2014/main" id="{C6566C04-65EF-4C55-BA4D-4F7B3CB790D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8" name="直線コネクタ 897">
          <a:extLst>
            <a:ext uri="{FF2B5EF4-FFF2-40B4-BE49-F238E27FC236}">
              <a16:creationId xmlns:a16="http://schemas.microsoft.com/office/drawing/2014/main" id="{337F4602-6CDA-4251-92C6-C7648FAFCF3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9" name="テキスト ボックス 898">
          <a:extLst>
            <a:ext uri="{FF2B5EF4-FFF2-40B4-BE49-F238E27FC236}">
              <a16:creationId xmlns:a16="http://schemas.microsoft.com/office/drawing/2014/main" id="{141A9AE3-EC32-4D1B-A923-96CC5DE26DC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0" name="直線コネクタ 899">
          <a:extLst>
            <a:ext uri="{FF2B5EF4-FFF2-40B4-BE49-F238E27FC236}">
              <a16:creationId xmlns:a16="http://schemas.microsoft.com/office/drawing/2014/main" id="{40D9D571-D939-4683-BD34-80A4FB613A6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1" name="テキスト ボックス 900">
          <a:extLst>
            <a:ext uri="{FF2B5EF4-FFF2-40B4-BE49-F238E27FC236}">
              <a16:creationId xmlns:a16="http://schemas.microsoft.com/office/drawing/2014/main" id="{DC4BAD8F-AE96-415F-91B0-4A03F1E9D28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2" name="直線コネクタ 901">
          <a:extLst>
            <a:ext uri="{FF2B5EF4-FFF2-40B4-BE49-F238E27FC236}">
              <a16:creationId xmlns:a16="http://schemas.microsoft.com/office/drawing/2014/main" id="{E28029A8-0E65-49B2-9CBE-566FA7B318D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3" name="テキスト ボックス 902">
          <a:extLst>
            <a:ext uri="{FF2B5EF4-FFF2-40B4-BE49-F238E27FC236}">
              <a16:creationId xmlns:a16="http://schemas.microsoft.com/office/drawing/2014/main" id="{0C0A444E-E0F0-4BD3-AF8A-37FF5436C6D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4" name="直線コネクタ 903">
          <a:extLst>
            <a:ext uri="{FF2B5EF4-FFF2-40B4-BE49-F238E27FC236}">
              <a16:creationId xmlns:a16="http://schemas.microsoft.com/office/drawing/2014/main" id="{0C397DEB-13CE-4743-8130-8804E5F366D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5" name="テキスト ボックス 904">
          <a:extLst>
            <a:ext uri="{FF2B5EF4-FFF2-40B4-BE49-F238E27FC236}">
              <a16:creationId xmlns:a16="http://schemas.microsoft.com/office/drawing/2014/main" id="{177C5011-E2F8-4516-B789-EA09AA684F8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087AF5F6-5EE6-4C63-B232-32D12E7B7DD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956BB3EF-81E3-4F1A-B540-2FFD65F2CB6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C926EB30-9314-4CF9-83F8-DABA329FB98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909" name="直線コネクタ 908">
          <a:extLst>
            <a:ext uri="{FF2B5EF4-FFF2-40B4-BE49-F238E27FC236}">
              <a16:creationId xmlns:a16="http://schemas.microsoft.com/office/drawing/2014/main" id="{94FD1A7C-7C1B-4EE2-8148-B7661119DA94}"/>
            </a:ext>
          </a:extLst>
        </xdr:cNvPr>
        <xdr:cNvCxnSpPr/>
      </xdr:nvCxnSpPr>
      <xdr:spPr>
        <a:xfrm flipV="1">
          <a:off x="22160864" y="17252224"/>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0" name="【庁舎】&#10;一人当たり面積最小値テキスト">
          <a:extLst>
            <a:ext uri="{FF2B5EF4-FFF2-40B4-BE49-F238E27FC236}">
              <a16:creationId xmlns:a16="http://schemas.microsoft.com/office/drawing/2014/main" id="{346D2DF4-0666-496A-B7EB-E08DEDF7D5BC}"/>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1" name="直線コネクタ 910">
          <a:extLst>
            <a:ext uri="{FF2B5EF4-FFF2-40B4-BE49-F238E27FC236}">
              <a16:creationId xmlns:a16="http://schemas.microsoft.com/office/drawing/2014/main" id="{0D839949-FA5C-420A-84FA-8C95A1FD9813}"/>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912" name="【庁舎】&#10;一人当たり面積最大値テキスト">
          <a:extLst>
            <a:ext uri="{FF2B5EF4-FFF2-40B4-BE49-F238E27FC236}">
              <a16:creationId xmlns:a16="http://schemas.microsoft.com/office/drawing/2014/main" id="{8261C011-5970-419C-88B9-CED515807ECF}"/>
            </a:ext>
          </a:extLst>
        </xdr:cNvPr>
        <xdr:cNvSpPr txBox="1"/>
      </xdr:nvSpPr>
      <xdr:spPr>
        <a:xfrm>
          <a:off x="22199600" y="1702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913" name="直線コネクタ 912">
          <a:extLst>
            <a:ext uri="{FF2B5EF4-FFF2-40B4-BE49-F238E27FC236}">
              <a16:creationId xmlns:a16="http://schemas.microsoft.com/office/drawing/2014/main" id="{DAFE88B3-2921-4CCD-A1C5-EDBD2048D168}"/>
            </a:ext>
          </a:extLst>
        </xdr:cNvPr>
        <xdr:cNvCxnSpPr/>
      </xdr:nvCxnSpPr>
      <xdr:spPr>
        <a:xfrm>
          <a:off x="22072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914" name="【庁舎】&#10;一人当たり面積平均値テキスト">
          <a:extLst>
            <a:ext uri="{FF2B5EF4-FFF2-40B4-BE49-F238E27FC236}">
              <a16:creationId xmlns:a16="http://schemas.microsoft.com/office/drawing/2014/main" id="{BDC89D03-DF3B-4530-A2AE-FC16FB691FD7}"/>
            </a:ext>
          </a:extLst>
        </xdr:cNvPr>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915" name="フローチャート: 判断 914">
          <a:extLst>
            <a:ext uri="{FF2B5EF4-FFF2-40B4-BE49-F238E27FC236}">
              <a16:creationId xmlns:a16="http://schemas.microsoft.com/office/drawing/2014/main" id="{6DDF9F2E-6061-400D-804D-43BDDE9BA2AA}"/>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916" name="フローチャート: 判断 915">
          <a:extLst>
            <a:ext uri="{FF2B5EF4-FFF2-40B4-BE49-F238E27FC236}">
              <a16:creationId xmlns:a16="http://schemas.microsoft.com/office/drawing/2014/main" id="{168E238A-952A-4DBF-9033-6F9F800FD3A0}"/>
            </a:ext>
          </a:extLst>
        </xdr:cNvPr>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917" name="フローチャート: 判断 916">
          <a:extLst>
            <a:ext uri="{FF2B5EF4-FFF2-40B4-BE49-F238E27FC236}">
              <a16:creationId xmlns:a16="http://schemas.microsoft.com/office/drawing/2014/main" id="{F89F1C84-B905-4F9F-A4DB-EFA4B02AC380}"/>
            </a:ext>
          </a:extLst>
        </xdr:cNvPr>
        <xdr:cNvSpPr/>
      </xdr:nvSpPr>
      <xdr:spPr>
        <a:xfrm>
          <a:off x="20383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918" name="フローチャート: 判断 917">
          <a:extLst>
            <a:ext uri="{FF2B5EF4-FFF2-40B4-BE49-F238E27FC236}">
              <a16:creationId xmlns:a16="http://schemas.microsoft.com/office/drawing/2014/main" id="{13C55CDC-CEBD-48A9-9EEE-A9B64C6FBF8A}"/>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919" name="フローチャート: 判断 918">
          <a:extLst>
            <a:ext uri="{FF2B5EF4-FFF2-40B4-BE49-F238E27FC236}">
              <a16:creationId xmlns:a16="http://schemas.microsoft.com/office/drawing/2014/main" id="{CD82DA2E-6146-4AD1-9234-1782816FF029}"/>
            </a:ext>
          </a:extLst>
        </xdr:cNvPr>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ADB1A67E-F490-400F-8429-C67415FDC84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2677E7AB-615D-4627-83F5-30F5DC71E74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FC061668-52E0-492D-8BC7-CDF774AE38F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B5BA6F3D-CCB6-4385-82B1-110FAD7267B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59FD5BE2-AAF2-41DA-85F4-0E288C91CB2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925" name="楕円 924">
          <a:extLst>
            <a:ext uri="{FF2B5EF4-FFF2-40B4-BE49-F238E27FC236}">
              <a16:creationId xmlns:a16="http://schemas.microsoft.com/office/drawing/2014/main" id="{6868FDFF-D31E-4126-9DD4-F2FA356405D1}"/>
            </a:ext>
          </a:extLst>
        </xdr:cNvPr>
        <xdr:cNvSpPr/>
      </xdr:nvSpPr>
      <xdr:spPr>
        <a:xfrm>
          <a:off x="22110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83838</xdr:rowOff>
    </xdr:from>
    <xdr:ext cx="469744" cy="259045"/>
    <xdr:sp macro="" textlink="">
      <xdr:nvSpPr>
        <xdr:cNvPr id="926" name="【庁舎】&#10;一人当たり面積該当値テキスト">
          <a:extLst>
            <a:ext uri="{FF2B5EF4-FFF2-40B4-BE49-F238E27FC236}">
              <a16:creationId xmlns:a16="http://schemas.microsoft.com/office/drawing/2014/main" id="{DCFD790B-8B5E-4F1E-BE27-B9E8641C95F7}"/>
            </a:ext>
          </a:extLst>
        </xdr:cNvPr>
        <xdr:cNvSpPr txBox="1"/>
      </xdr:nvSpPr>
      <xdr:spPr>
        <a:xfrm>
          <a:off x="22199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107043</xdr:rowOff>
    </xdr:from>
    <xdr:to>
      <xdr:col>112</xdr:col>
      <xdr:colOff>38100</xdr:colOff>
      <xdr:row>107</xdr:row>
      <xdr:rowOff>37193</xdr:rowOff>
    </xdr:to>
    <xdr:sp macro="" textlink="">
      <xdr:nvSpPr>
        <xdr:cNvPr id="927" name="楕円 926">
          <a:extLst>
            <a:ext uri="{FF2B5EF4-FFF2-40B4-BE49-F238E27FC236}">
              <a16:creationId xmlns:a16="http://schemas.microsoft.com/office/drawing/2014/main" id="{7B1FD43A-02C6-4A9F-919E-994F61E8AE76}"/>
            </a:ext>
          </a:extLst>
        </xdr:cNvPr>
        <xdr:cNvSpPr/>
      </xdr:nvSpPr>
      <xdr:spPr>
        <a:xfrm>
          <a:off x="2127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156211</xdr:rowOff>
    </xdr:from>
    <xdr:to>
      <xdr:col>116</xdr:col>
      <xdr:colOff>63500</xdr:colOff>
      <xdr:row>106</xdr:row>
      <xdr:rowOff>157843</xdr:rowOff>
    </xdr:to>
    <xdr:cxnSp macro="">
      <xdr:nvCxnSpPr>
        <xdr:cNvPr id="928" name="直線コネクタ 927">
          <a:extLst>
            <a:ext uri="{FF2B5EF4-FFF2-40B4-BE49-F238E27FC236}">
              <a16:creationId xmlns:a16="http://schemas.microsoft.com/office/drawing/2014/main" id="{028087A7-9D1E-46D5-A501-57ABF2F1A542}"/>
            </a:ext>
          </a:extLst>
        </xdr:cNvPr>
        <xdr:cNvCxnSpPr/>
      </xdr:nvCxnSpPr>
      <xdr:spPr>
        <a:xfrm flipV="1">
          <a:off x="21323300" y="18329911"/>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108676</xdr:rowOff>
    </xdr:from>
    <xdr:to>
      <xdr:col>107</xdr:col>
      <xdr:colOff>101600</xdr:colOff>
      <xdr:row>107</xdr:row>
      <xdr:rowOff>38826</xdr:rowOff>
    </xdr:to>
    <xdr:sp macro="" textlink="">
      <xdr:nvSpPr>
        <xdr:cNvPr id="929" name="楕円 928">
          <a:extLst>
            <a:ext uri="{FF2B5EF4-FFF2-40B4-BE49-F238E27FC236}">
              <a16:creationId xmlns:a16="http://schemas.microsoft.com/office/drawing/2014/main" id="{133CFB18-EA4C-4785-B952-B6DBAA173641}"/>
            </a:ext>
          </a:extLst>
        </xdr:cNvPr>
        <xdr:cNvSpPr/>
      </xdr:nvSpPr>
      <xdr:spPr>
        <a:xfrm>
          <a:off x="20383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157843</xdr:rowOff>
    </xdr:from>
    <xdr:to>
      <xdr:col>111</xdr:col>
      <xdr:colOff>177800</xdr:colOff>
      <xdr:row>106</xdr:row>
      <xdr:rowOff>159476</xdr:rowOff>
    </xdr:to>
    <xdr:cxnSp macro="">
      <xdr:nvCxnSpPr>
        <xdr:cNvPr id="930" name="直線コネクタ 929">
          <a:extLst>
            <a:ext uri="{FF2B5EF4-FFF2-40B4-BE49-F238E27FC236}">
              <a16:creationId xmlns:a16="http://schemas.microsoft.com/office/drawing/2014/main" id="{20487695-86CF-4303-BDF8-E4F58ADE59DE}"/>
            </a:ext>
          </a:extLst>
        </xdr:cNvPr>
        <xdr:cNvCxnSpPr/>
      </xdr:nvCxnSpPr>
      <xdr:spPr>
        <a:xfrm flipV="1">
          <a:off x="20434300" y="183315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110308</xdr:rowOff>
    </xdr:from>
    <xdr:to>
      <xdr:col>102</xdr:col>
      <xdr:colOff>165100</xdr:colOff>
      <xdr:row>107</xdr:row>
      <xdr:rowOff>40458</xdr:rowOff>
    </xdr:to>
    <xdr:sp macro="" textlink="">
      <xdr:nvSpPr>
        <xdr:cNvPr id="931" name="楕円 930">
          <a:extLst>
            <a:ext uri="{FF2B5EF4-FFF2-40B4-BE49-F238E27FC236}">
              <a16:creationId xmlns:a16="http://schemas.microsoft.com/office/drawing/2014/main" id="{B3C49816-01AA-4B6A-883A-1264532143FC}"/>
            </a:ext>
          </a:extLst>
        </xdr:cNvPr>
        <xdr:cNvSpPr/>
      </xdr:nvSpPr>
      <xdr:spPr>
        <a:xfrm>
          <a:off x="19494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159476</xdr:rowOff>
    </xdr:from>
    <xdr:to>
      <xdr:col>107</xdr:col>
      <xdr:colOff>50800</xdr:colOff>
      <xdr:row>106</xdr:row>
      <xdr:rowOff>161108</xdr:rowOff>
    </xdr:to>
    <xdr:cxnSp macro="">
      <xdr:nvCxnSpPr>
        <xdr:cNvPr id="932" name="直線コネクタ 931">
          <a:extLst>
            <a:ext uri="{FF2B5EF4-FFF2-40B4-BE49-F238E27FC236}">
              <a16:creationId xmlns:a16="http://schemas.microsoft.com/office/drawing/2014/main" id="{8D414CF2-9AD7-474D-BD93-AE340EC73428}"/>
            </a:ext>
          </a:extLst>
        </xdr:cNvPr>
        <xdr:cNvCxnSpPr/>
      </xdr:nvCxnSpPr>
      <xdr:spPr>
        <a:xfrm flipV="1">
          <a:off x="19545300" y="183331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111942</xdr:rowOff>
    </xdr:from>
    <xdr:to>
      <xdr:col>98</xdr:col>
      <xdr:colOff>38100</xdr:colOff>
      <xdr:row>107</xdr:row>
      <xdr:rowOff>42092</xdr:rowOff>
    </xdr:to>
    <xdr:sp macro="" textlink="">
      <xdr:nvSpPr>
        <xdr:cNvPr id="933" name="楕円 932">
          <a:extLst>
            <a:ext uri="{FF2B5EF4-FFF2-40B4-BE49-F238E27FC236}">
              <a16:creationId xmlns:a16="http://schemas.microsoft.com/office/drawing/2014/main" id="{886E498B-5CAD-4CA4-AA6E-A8630951395D}"/>
            </a:ext>
          </a:extLst>
        </xdr:cNvPr>
        <xdr:cNvSpPr/>
      </xdr:nvSpPr>
      <xdr:spPr>
        <a:xfrm>
          <a:off x="18605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161108</xdr:rowOff>
    </xdr:from>
    <xdr:to>
      <xdr:col>102</xdr:col>
      <xdr:colOff>114300</xdr:colOff>
      <xdr:row>106</xdr:row>
      <xdr:rowOff>162742</xdr:rowOff>
    </xdr:to>
    <xdr:cxnSp macro="">
      <xdr:nvCxnSpPr>
        <xdr:cNvPr id="934" name="直線コネクタ 933">
          <a:extLst>
            <a:ext uri="{FF2B5EF4-FFF2-40B4-BE49-F238E27FC236}">
              <a16:creationId xmlns:a16="http://schemas.microsoft.com/office/drawing/2014/main" id="{3E8EA8FD-4F6F-4367-B731-04C0BE9B1ED8}"/>
            </a:ext>
          </a:extLst>
        </xdr:cNvPr>
        <xdr:cNvCxnSpPr/>
      </xdr:nvCxnSpPr>
      <xdr:spPr>
        <a:xfrm flipV="1">
          <a:off x="18656300" y="1833480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30859</xdr:rowOff>
    </xdr:from>
    <xdr:ext cx="469744" cy="259045"/>
    <xdr:sp macro="" textlink="">
      <xdr:nvSpPr>
        <xdr:cNvPr id="935" name="n_1aveValue【庁舎】&#10;一人当たり面積">
          <a:extLst>
            <a:ext uri="{FF2B5EF4-FFF2-40B4-BE49-F238E27FC236}">
              <a16:creationId xmlns:a16="http://schemas.microsoft.com/office/drawing/2014/main" id="{3C63007A-1160-4D75-81F8-FFDFBE586C63}"/>
            </a:ext>
          </a:extLst>
        </xdr:cNvPr>
        <xdr:cNvSpPr txBox="1"/>
      </xdr:nvSpPr>
      <xdr:spPr>
        <a:xfrm>
          <a:off x="21075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48821</xdr:rowOff>
    </xdr:from>
    <xdr:ext cx="469744" cy="259045"/>
    <xdr:sp macro="" textlink="">
      <xdr:nvSpPr>
        <xdr:cNvPr id="936" name="n_2aveValue【庁舎】&#10;一人当たり面積">
          <a:extLst>
            <a:ext uri="{FF2B5EF4-FFF2-40B4-BE49-F238E27FC236}">
              <a16:creationId xmlns:a16="http://schemas.microsoft.com/office/drawing/2014/main" id="{02B645A1-BC53-405D-BB62-A76BD41D9F0B}"/>
            </a:ext>
          </a:extLst>
        </xdr:cNvPr>
        <xdr:cNvSpPr txBox="1"/>
      </xdr:nvSpPr>
      <xdr:spPr>
        <a:xfrm>
          <a:off x="20199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937" name="n_3aveValue【庁舎】&#10;一人当たり面積">
          <a:extLst>
            <a:ext uri="{FF2B5EF4-FFF2-40B4-BE49-F238E27FC236}">
              <a16:creationId xmlns:a16="http://schemas.microsoft.com/office/drawing/2014/main" id="{A763D524-368C-44D4-81BD-62F0E1394FF5}"/>
            </a:ext>
          </a:extLst>
        </xdr:cNvPr>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938" name="n_4aveValue【庁舎】&#10;一人当たり面積">
          <a:extLst>
            <a:ext uri="{FF2B5EF4-FFF2-40B4-BE49-F238E27FC236}">
              <a16:creationId xmlns:a16="http://schemas.microsoft.com/office/drawing/2014/main" id="{7B575C3B-1914-4D45-B6DA-1CF4A7310EA6}"/>
            </a:ext>
          </a:extLst>
        </xdr:cNvPr>
        <xdr:cNvSpPr txBox="1"/>
      </xdr:nvSpPr>
      <xdr:spPr>
        <a:xfrm>
          <a:off x="18421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28320</xdr:rowOff>
    </xdr:from>
    <xdr:ext cx="469744" cy="259045"/>
    <xdr:sp macro="" textlink="">
      <xdr:nvSpPr>
        <xdr:cNvPr id="939" name="n_1mainValue【庁舎】&#10;一人当たり面積">
          <a:extLst>
            <a:ext uri="{FF2B5EF4-FFF2-40B4-BE49-F238E27FC236}">
              <a16:creationId xmlns:a16="http://schemas.microsoft.com/office/drawing/2014/main" id="{27A697A2-E653-4BC2-8827-398B1004A931}"/>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29953</xdr:rowOff>
    </xdr:from>
    <xdr:ext cx="469744" cy="259045"/>
    <xdr:sp macro="" textlink="">
      <xdr:nvSpPr>
        <xdr:cNvPr id="940" name="n_2mainValue【庁舎】&#10;一人当たり面積">
          <a:extLst>
            <a:ext uri="{FF2B5EF4-FFF2-40B4-BE49-F238E27FC236}">
              <a16:creationId xmlns:a16="http://schemas.microsoft.com/office/drawing/2014/main" id="{B50409AD-4E7D-445C-9781-D55DB549DB4A}"/>
            </a:ext>
          </a:extLst>
        </xdr:cNvPr>
        <xdr:cNvSpPr txBox="1"/>
      </xdr:nvSpPr>
      <xdr:spPr>
        <a:xfrm>
          <a:off x="20199427" y="183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31585</xdr:rowOff>
    </xdr:from>
    <xdr:ext cx="469744" cy="259045"/>
    <xdr:sp macro="" textlink="">
      <xdr:nvSpPr>
        <xdr:cNvPr id="941" name="n_3mainValue【庁舎】&#10;一人当たり面積">
          <a:extLst>
            <a:ext uri="{FF2B5EF4-FFF2-40B4-BE49-F238E27FC236}">
              <a16:creationId xmlns:a16="http://schemas.microsoft.com/office/drawing/2014/main" id="{0D2ADA25-1D1B-49C5-8B86-F0E7824237C1}"/>
            </a:ext>
          </a:extLst>
        </xdr:cNvPr>
        <xdr:cNvSpPr txBox="1"/>
      </xdr:nvSpPr>
      <xdr:spPr>
        <a:xfrm>
          <a:off x="19310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33219</xdr:rowOff>
    </xdr:from>
    <xdr:ext cx="469744" cy="259045"/>
    <xdr:sp macro="" textlink="">
      <xdr:nvSpPr>
        <xdr:cNvPr id="942" name="n_4mainValue【庁舎】&#10;一人当たり面積">
          <a:extLst>
            <a:ext uri="{FF2B5EF4-FFF2-40B4-BE49-F238E27FC236}">
              <a16:creationId xmlns:a16="http://schemas.microsoft.com/office/drawing/2014/main" id="{68C95557-51E9-48EF-BE18-5C8ACF00CB7F}"/>
            </a:ext>
          </a:extLst>
        </xdr:cNvPr>
        <xdr:cNvSpPr txBox="1"/>
      </xdr:nvSpPr>
      <xdr:spPr>
        <a:xfrm>
          <a:off x="18421427" y="1837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815A22E1-1CB7-4771-8788-E5060D13CCA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A0A9B223-4E73-48FE-9D2A-3D99BD4A010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9EF4715A-23B9-47BC-95B0-F9319440B1F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類型団体と比較して特に有形固定資産減価償却率が高くなっている施設は、体育館、保健センターであり、特に低くなっている施設は、市民会館（総合文化センター）、消防施設である。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保健センターについては、令和２年３月策定の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再配置・維持保全計画に基づき、保健センター、老人福祉センター及び福祉町民センターの３館複合施設を、令和５年度に設計、令和６年度から令和７年度にかけて本体工事の予定であり、老朽化対策に取り組んでいくこと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市民会館については、令和２年３月策定の公共施設再配置・維持保全計画に基づく大規模な安全改修工事が令和３年度に完了し、有形固定資産減価償却率は減少した。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なお、市民会館は、令和４年度中央公民館機能を付加し、機能の複合化を図った。</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file:///\\192.168.1.25\&#32207;&#21512;&#25919;&#31574;&#35506;\03_&#36001;&#25919;&#20418;\&#20849;&#26377;&#12501;&#12457;&#12523;&#12480;\&#9313;&#27770;&#31639;&#38306;&#20418;\&#36001;&#25919;&#29366;&#27841;&#19968;&#35239;&#34920;&#12539;&#36039;&#26009;&#38598;\&#20196;&#21644;&#65300;&#24180;&#24230;&#65288;&#36001;&#25919;&#29366;&#27841;&#36039;&#26009;&#38598;&#65289;R6.3.5&#36890;&#30693;3.14&#32224;&#20999;&#12426;\R6.3.5&#20196;&#21644;&#65300;&#24180;&#24230;&#36001;&#25919;&#29366;&#27841;&#36039;&#26009;&#38598;&#12398;&#20316;&#25104;&#21450;&#12403;&#25552;&#20986;&#12395;&#12388;&#12356;&#12390;&#65288;&#20381;&#38972;&#65289;\&#30476;&#12408;&#22238;&#31572;\&#27096;&#24335;&#20462;&#27491;&#12398;&#12383;&#12417;&#12508;&#12484;&#12288;&#12304;&#36001;&#25919;&#29366;&#27841;&#36039;&#26009;&#38598;&#12305;_113859_&#19978;&#37324;&#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Excel.Sheet.12">
    <oleItems>
      <mc:AlternateContent xmlns:mc="http://schemas.openxmlformats.org/markup-compatibility/2006">
        <mc:Choice Requires="x14">
          <x14:oleItem name="!基金残高に係る経年分析!R58C6:R61C6" advise="1">
            <x14:values rows="4">
              <value>
                <val>1178</val>
              </value>
              <value>
                <val>1001</val>
              </value>
              <value>
                <val>454</val>
              </value>
              <value t="str">
                <val>-</val>
              </value>
            </x14:values>
          </x14:oleItem>
        </mc:Choice>
        <mc:Fallback>
          <oleItem name="!基金残高に係る経年分析!R58C6:R61C6" advise="1"/>
        </mc:Fallback>
      </mc:AlternateContent>
    </oleItems>
  </oleLin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BQ28" workbookViewId="0">
      <selection activeCell="BY39" sqref="BY39:CM39"/>
    </sheetView>
  </sheetViews>
  <sheetFormatPr defaultColWidth="0" defaultRowHeight="11.25" zeroHeight="1" x14ac:dyDescent="0.15"/>
  <cols>
    <col min="1" max="11" width="2.125" style="179" customWidth="1"/>
    <col min="12" max="12" width="2.25" style="179" customWidth="1"/>
    <col min="13" max="17" width="2.375" style="179" customWidth="1"/>
    <col min="18" max="119" width="2.125" style="179" customWidth="1"/>
    <col min="120" max="16384" width="0" style="179" hidden="1"/>
  </cols>
  <sheetData>
    <row r="1" spans="1:119" ht="33" customHeight="1" x14ac:dyDescent="0.15">
      <c r="B1" s="416" t="s">
        <v>83</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c r="BR1" s="416"/>
      <c r="BS1" s="416"/>
      <c r="BT1" s="416"/>
      <c r="BU1" s="416"/>
      <c r="BV1" s="416"/>
      <c r="BW1" s="416"/>
      <c r="BX1" s="416"/>
      <c r="BY1" s="416"/>
      <c r="BZ1" s="416"/>
      <c r="CA1" s="416"/>
      <c r="CB1" s="416"/>
      <c r="CC1" s="416"/>
      <c r="CD1" s="416"/>
      <c r="CE1" s="416"/>
      <c r="CF1" s="416"/>
      <c r="CG1" s="416"/>
      <c r="CH1" s="416"/>
      <c r="CI1" s="416"/>
      <c r="CJ1" s="416"/>
      <c r="CK1" s="416"/>
      <c r="CL1" s="416"/>
      <c r="CM1" s="416"/>
      <c r="CN1" s="416"/>
      <c r="CO1" s="416"/>
      <c r="CP1" s="416"/>
      <c r="CQ1" s="416"/>
      <c r="CR1" s="416"/>
      <c r="CS1" s="416"/>
      <c r="CT1" s="416"/>
      <c r="CU1" s="416"/>
      <c r="CV1" s="416"/>
      <c r="CW1" s="416"/>
      <c r="CX1" s="416"/>
      <c r="CY1" s="416"/>
      <c r="CZ1" s="416"/>
      <c r="DA1" s="416"/>
      <c r="DB1" s="416"/>
      <c r="DC1" s="416"/>
      <c r="DD1" s="416"/>
      <c r="DE1" s="416"/>
      <c r="DF1" s="416"/>
      <c r="DG1" s="416"/>
      <c r="DH1" s="416"/>
      <c r="DI1" s="416"/>
      <c r="DJ1" s="180"/>
      <c r="DK1" s="180"/>
      <c r="DL1" s="180"/>
      <c r="DM1" s="180"/>
      <c r="DN1" s="180"/>
      <c r="DO1" s="180"/>
    </row>
    <row r="2" spans="1:119" ht="24.75" thickBot="1" x14ac:dyDescent="0.2">
      <c r="B2" s="181" t="s">
        <v>84</v>
      </c>
      <c r="C2" s="181"/>
      <c r="D2" s="182"/>
    </row>
    <row r="3" spans="1:119" ht="18.75" customHeight="1" thickBot="1" x14ac:dyDescent="0.2">
      <c r="A3" s="180"/>
      <c r="B3" s="417" t="s">
        <v>85</v>
      </c>
      <c r="C3" s="418"/>
      <c r="D3" s="418"/>
      <c r="E3" s="419"/>
      <c r="F3" s="419"/>
      <c r="G3" s="419"/>
      <c r="H3" s="419"/>
      <c r="I3" s="419"/>
      <c r="J3" s="419"/>
      <c r="K3" s="419"/>
      <c r="L3" s="419" t="s">
        <v>86</v>
      </c>
      <c r="M3" s="419"/>
      <c r="N3" s="419"/>
      <c r="O3" s="419"/>
      <c r="P3" s="419"/>
      <c r="Q3" s="419"/>
      <c r="R3" s="426"/>
      <c r="S3" s="426"/>
      <c r="T3" s="426"/>
      <c r="U3" s="426"/>
      <c r="V3" s="427"/>
      <c r="W3" s="401" t="s">
        <v>87</v>
      </c>
      <c r="X3" s="402"/>
      <c r="Y3" s="402"/>
      <c r="Z3" s="402"/>
      <c r="AA3" s="402"/>
      <c r="AB3" s="418"/>
      <c r="AC3" s="426" t="s">
        <v>88</v>
      </c>
      <c r="AD3" s="402"/>
      <c r="AE3" s="402"/>
      <c r="AF3" s="402"/>
      <c r="AG3" s="402"/>
      <c r="AH3" s="402"/>
      <c r="AI3" s="402"/>
      <c r="AJ3" s="402"/>
      <c r="AK3" s="402"/>
      <c r="AL3" s="403"/>
      <c r="AM3" s="401" t="s">
        <v>89</v>
      </c>
      <c r="AN3" s="402"/>
      <c r="AO3" s="402"/>
      <c r="AP3" s="402"/>
      <c r="AQ3" s="402"/>
      <c r="AR3" s="402"/>
      <c r="AS3" s="402"/>
      <c r="AT3" s="402"/>
      <c r="AU3" s="402"/>
      <c r="AV3" s="402"/>
      <c r="AW3" s="402"/>
      <c r="AX3" s="403"/>
      <c r="AY3" s="438" t="s">
        <v>1</v>
      </c>
      <c r="AZ3" s="439"/>
      <c r="BA3" s="439"/>
      <c r="BB3" s="439"/>
      <c r="BC3" s="439"/>
      <c r="BD3" s="439"/>
      <c r="BE3" s="439"/>
      <c r="BF3" s="439"/>
      <c r="BG3" s="439"/>
      <c r="BH3" s="439"/>
      <c r="BI3" s="439"/>
      <c r="BJ3" s="439"/>
      <c r="BK3" s="439"/>
      <c r="BL3" s="439"/>
      <c r="BM3" s="440"/>
      <c r="BN3" s="401" t="s">
        <v>90</v>
      </c>
      <c r="BO3" s="402"/>
      <c r="BP3" s="402"/>
      <c r="BQ3" s="402"/>
      <c r="BR3" s="402"/>
      <c r="BS3" s="402"/>
      <c r="BT3" s="402"/>
      <c r="BU3" s="403"/>
      <c r="BV3" s="401" t="s">
        <v>91</v>
      </c>
      <c r="BW3" s="402"/>
      <c r="BX3" s="402"/>
      <c r="BY3" s="402"/>
      <c r="BZ3" s="402"/>
      <c r="CA3" s="402"/>
      <c r="CB3" s="402"/>
      <c r="CC3" s="403"/>
      <c r="CD3" s="438" t="s">
        <v>1</v>
      </c>
      <c r="CE3" s="439"/>
      <c r="CF3" s="439"/>
      <c r="CG3" s="439"/>
      <c r="CH3" s="439"/>
      <c r="CI3" s="439"/>
      <c r="CJ3" s="439"/>
      <c r="CK3" s="439"/>
      <c r="CL3" s="439"/>
      <c r="CM3" s="439"/>
      <c r="CN3" s="439"/>
      <c r="CO3" s="439"/>
      <c r="CP3" s="439"/>
      <c r="CQ3" s="439"/>
      <c r="CR3" s="439"/>
      <c r="CS3" s="440"/>
      <c r="CT3" s="401" t="s">
        <v>92</v>
      </c>
      <c r="CU3" s="402"/>
      <c r="CV3" s="402"/>
      <c r="CW3" s="402"/>
      <c r="CX3" s="402"/>
      <c r="CY3" s="402"/>
      <c r="CZ3" s="402"/>
      <c r="DA3" s="403"/>
      <c r="DB3" s="401" t="s">
        <v>93</v>
      </c>
      <c r="DC3" s="402"/>
      <c r="DD3" s="402"/>
      <c r="DE3" s="402"/>
      <c r="DF3" s="402"/>
      <c r="DG3" s="402"/>
      <c r="DH3" s="402"/>
      <c r="DI3" s="403"/>
    </row>
    <row r="4" spans="1:119" ht="18.75" customHeight="1" x14ac:dyDescent="0.15">
      <c r="A4" s="180"/>
      <c r="B4" s="420"/>
      <c r="C4" s="421"/>
      <c r="D4" s="421"/>
      <c r="E4" s="422"/>
      <c r="F4" s="422"/>
      <c r="G4" s="422"/>
      <c r="H4" s="422"/>
      <c r="I4" s="422"/>
      <c r="J4" s="422"/>
      <c r="K4" s="422"/>
      <c r="L4" s="422"/>
      <c r="M4" s="422"/>
      <c r="N4" s="422"/>
      <c r="O4" s="422"/>
      <c r="P4" s="422"/>
      <c r="Q4" s="422"/>
      <c r="R4" s="428"/>
      <c r="S4" s="428"/>
      <c r="T4" s="428"/>
      <c r="U4" s="428"/>
      <c r="V4" s="429"/>
      <c r="W4" s="432"/>
      <c r="X4" s="433"/>
      <c r="Y4" s="433"/>
      <c r="Z4" s="433"/>
      <c r="AA4" s="433"/>
      <c r="AB4" s="421"/>
      <c r="AC4" s="428"/>
      <c r="AD4" s="433"/>
      <c r="AE4" s="433"/>
      <c r="AF4" s="433"/>
      <c r="AG4" s="433"/>
      <c r="AH4" s="433"/>
      <c r="AI4" s="433"/>
      <c r="AJ4" s="433"/>
      <c r="AK4" s="433"/>
      <c r="AL4" s="436"/>
      <c r="AM4" s="434"/>
      <c r="AN4" s="435"/>
      <c r="AO4" s="435"/>
      <c r="AP4" s="435"/>
      <c r="AQ4" s="435"/>
      <c r="AR4" s="435"/>
      <c r="AS4" s="435"/>
      <c r="AT4" s="435"/>
      <c r="AU4" s="435"/>
      <c r="AV4" s="435"/>
      <c r="AW4" s="435"/>
      <c r="AX4" s="437"/>
      <c r="AY4" s="404" t="s">
        <v>94</v>
      </c>
      <c r="AZ4" s="405"/>
      <c r="BA4" s="405"/>
      <c r="BB4" s="405"/>
      <c r="BC4" s="405"/>
      <c r="BD4" s="405"/>
      <c r="BE4" s="405"/>
      <c r="BF4" s="405"/>
      <c r="BG4" s="405"/>
      <c r="BH4" s="405"/>
      <c r="BI4" s="405"/>
      <c r="BJ4" s="405"/>
      <c r="BK4" s="405"/>
      <c r="BL4" s="405"/>
      <c r="BM4" s="406"/>
      <c r="BN4" s="407">
        <v>12369259</v>
      </c>
      <c r="BO4" s="408"/>
      <c r="BP4" s="408"/>
      <c r="BQ4" s="408"/>
      <c r="BR4" s="408"/>
      <c r="BS4" s="408"/>
      <c r="BT4" s="408"/>
      <c r="BU4" s="409"/>
      <c r="BV4" s="407">
        <v>11993251</v>
      </c>
      <c r="BW4" s="408"/>
      <c r="BX4" s="408"/>
      <c r="BY4" s="408"/>
      <c r="BZ4" s="408"/>
      <c r="CA4" s="408"/>
      <c r="CB4" s="408"/>
      <c r="CC4" s="409"/>
      <c r="CD4" s="410" t="s">
        <v>95</v>
      </c>
      <c r="CE4" s="411"/>
      <c r="CF4" s="411"/>
      <c r="CG4" s="411"/>
      <c r="CH4" s="411"/>
      <c r="CI4" s="411"/>
      <c r="CJ4" s="411"/>
      <c r="CK4" s="411"/>
      <c r="CL4" s="411"/>
      <c r="CM4" s="411"/>
      <c r="CN4" s="411"/>
      <c r="CO4" s="411"/>
      <c r="CP4" s="411"/>
      <c r="CQ4" s="411"/>
      <c r="CR4" s="411"/>
      <c r="CS4" s="412"/>
      <c r="CT4" s="413">
        <v>12</v>
      </c>
      <c r="CU4" s="414"/>
      <c r="CV4" s="414"/>
      <c r="CW4" s="414"/>
      <c r="CX4" s="414"/>
      <c r="CY4" s="414"/>
      <c r="CZ4" s="414"/>
      <c r="DA4" s="415"/>
      <c r="DB4" s="413">
        <v>12.7</v>
      </c>
      <c r="DC4" s="414"/>
      <c r="DD4" s="414"/>
      <c r="DE4" s="414"/>
      <c r="DF4" s="414"/>
      <c r="DG4" s="414"/>
      <c r="DH4" s="414"/>
      <c r="DI4" s="415"/>
    </row>
    <row r="5" spans="1:119" ht="18.75" customHeight="1" x14ac:dyDescent="0.15">
      <c r="A5" s="180"/>
      <c r="B5" s="423"/>
      <c r="C5" s="424"/>
      <c r="D5" s="424"/>
      <c r="E5" s="425"/>
      <c r="F5" s="425"/>
      <c r="G5" s="425"/>
      <c r="H5" s="425"/>
      <c r="I5" s="425"/>
      <c r="J5" s="425"/>
      <c r="K5" s="425"/>
      <c r="L5" s="425"/>
      <c r="M5" s="425"/>
      <c r="N5" s="425"/>
      <c r="O5" s="425"/>
      <c r="P5" s="425"/>
      <c r="Q5" s="425"/>
      <c r="R5" s="430"/>
      <c r="S5" s="430"/>
      <c r="T5" s="430"/>
      <c r="U5" s="430"/>
      <c r="V5" s="431"/>
      <c r="W5" s="434"/>
      <c r="X5" s="435"/>
      <c r="Y5" s="435"/>
      <c r="Z5" s="435"/>
      <c r="AA5" s="435"/>
      <c r="AB5" s="424"/>
      <c r="AC5" s="430"/>
      <c r="AD5" s="435"/>
      <c r="AE5" s="435"/>
      <c r="AF5" s="435"/>
      <c r="AG5" s="435"/>
      <c r="AH5" s="435"/>
      <c r="AI5" s="435"/>
      <c r="AJ5" s="435"/>
      <c r="AK5" s="435"/>
      <c r="AL5" s="437"/>
      <c r="AM5" s="473" t="s">
        <v>96</v>
      </c>
      <c r="AN5" s="474"/>
      <c r="AO5" s="474"/>
      <c r="AP5" s="474"/>
      <c r="AQ5" s="474"/>
      <c r="AR5" s="474"/>
      <c r="AS5" s="474"/>
      <c r="AT5" s="475"/>
      <c r="AU5" s="476" t="s">
        <v>97</v>
      </c>
      <c r="AV5" s="477"/>
      <c r="AW5" s="477"/>
      <c r="AX5" s="477"/>
      <c r="AY5" s="478" t="s">
        <v>98</v>
      </c>
      <c r="AZ5" s="479"/>
      <c r="BA5" s="479"/>
      <c r="BB5" s="479"/>
      <c r="BC5" s="479"/>
      <c r="BD5" s="479"/>
      <c r="BE5" s="479"/>
      <c r="BF5" s="479"/>
      <c r="BG5" s="479"/>
      <c r="BH5" s="479"/>
      <c r="BI5" s="479"/>
      <c r="BJ5" s="479"/>
      <c r="BK5" s="479"/>
      <c r="BL5" s="479"/>
      <c r="BM5" s="480"/>
      <c r="BN5" s="444">
        <v>11569939</v>
      </c>
      <c r="BO5" s="445"/>
      <c r="BP5" s="445"/>
      <c r="BQ5" s="445"/>
      <c r="BR5" s="445"/>
      <c r="BS5" s="445"/>
      <c r="BT5" s="445"/>
      <c r="BU5" s="446"/>
      <c r="BV5" s="444">
        <v>11074987</v>
      </c>
      <c r="BW5" s="445"/>
      <c r="BX5" s="445"/>
      <c r="BY5" s="445"/>
      <c r="BZ5" s="445"/>
      <c r="CA5" s="445"/>
      <c r="CB5" s="445"/>
      <c r="CC5" s="446"/>
      <c r="CD5" s="447" t="s">
        <v>99</v>
      </c>
      <c r="CE5" s="448"/>
      <c r="CF5" s="448"/>
      <c r="CG5" s="448"/>
      <c r="CH5" s="448"/>
      <c r="CI5" s="448"/>
      <c r="CJ5" s="448"/>
      <c r="CK5" s="448"/>
      <c r="CL5" s="448"/>
      <c r="CM5" s="448"/>
      <c r="CN5" s="448"/>
      <c r="CO5" s="448"/>
      <c r="CP5" s="448"/>
      <c r="CQ5" s="448"/>
      <c r="CR5" s="448"/>
      <c r="CS5" s="449"/>
      <c r="CT5" s="441">
        <v>91.5</v>
      </c>
      <c r="CU5" s="442"/>
      <c r="CV5" s="442"/>
      <c r="CW5" s="442"/>
      <c r="CX5" s="442"/>
      <c r="CY5" s="442"/>
      <c r="CZ5" s="442"/>
      <c r="DA5" s="443"/>
      <c r="DB5" s="441">
        <v>84.2</v>
      </c>
      <c r="DC5" s="442"/>
      <c r="DD5" s="442"/>
      <c r="DE5" s="442"/>
      <c r="DF5" s="442"/>
      <c r="DG5" s="442"/>
      <c r="DH5" s="442"/>
      <c r="DI5" s="443"/>
    </row>
    <row r="6" spans="1:119" ht="18.75" customHeight="1" x14ac:dyDescent="0.15">
      <c r="A6" s="180"/>
      <c r="B6" s="450" t="s">
        <v>100</v>
      </c>
      <c r="C6" s="451"/>
      <c r="D6" s="451"/>
      <c r="E6" s="452"/>
      <c r="F6" s="452"/>
      <c r="G6" s="452"/>
      <c r="H6" s="452"/>
      <c r="I6" s="452"/>
      <c r="J6" s="452"/>
      <c r="K6" s="452"/>
      <c r="L6" s="452" t="s">
        <v>101</v>
      </c>
      <c r="M6" s="452"/>
      <c r="N6" s="452"/>
      <c r="O6" s="452"/>
      <c r="P6" s="452"/>
      <c r="Q6" s="452"/>
      <c r="R6" s="456"/>
      <c r="S6" s="456"/>
      <c r="T6" s="456"/>
      <c r="U6" s="456"/>
      <c r="V6" s="457"/>
      <c r="W6" s="460" t="s">
        <v>102</v>
      </c>
      <c r="X6" s="461"/>
      <c r="Y6" s="461"/>
      <c r="Z6" s="461"/>
      <c r="AA6" s="461"/>
      <c r="AB6" s="451"/>
      <c r="AC6" s="464" t="s">
        <v>103</v>
      </c>
      <c r="AD6" s="465"/>
      <c r="AE6" s="465"/>
      <c r="AF6" s="465"/>
      <c r="AG6" s="465"/>
      <c r="AH6" s="465"/>
      <c r="AI6" s="465"/>
      <c r="AJ6" s="465"/>
      <c r="AK6" s="465"/>
      <c r="AL6" s="466"/>
      <c r="AM6" s="473" t="s">
        <v>104</v>
      </c>
      <c r="AN6" s="474"/>
      <c r="AO6" s="474"/>
      <c r="AP6" s="474"/>
      <c r="AQ6" s="474"/>
      <c r="AR6" s="474"/>
      <c r="AS6" s="474"/>
      <c r="AT6" s="475"/>
      <c r="AU6" s="476" t="s">
        <v>105</v>
      </c>
      <c r="AV6" s="477"/>
      <c r="AW6" s="477"/>
      <c r="AX6" s="477"/>
      <c r="AY6" s="478" t="s">
        <v>106</v>
      </c>
      <c r="AZ6" s="479"/>
      <c r="BA6" s="479"/>
      <c r="BB6" s="479"/>
      <c r="BC6" s="479"/>
      <c r="BD6" s="479"/>
      <c r="BE6" s="479"/>
      <c r="BF6" s="479"/>
      <c r="BG6" s="479"/>
      <c r="BH6" s="479"/>
      <c r="BI6" s="479"/>
      <c r="BJ6" s="479"/>
      <c r="BK6" s="479"/>
      <c r="BL6" s="479"/>
      <c r="BM6" s="480"/>
      <c r="BN6" s="444">
        <v>799320</v>
      </c>
      <c r="BO6" s="445"/>
      <c r="BP6" s="445"/>
      <c r="BQ6" s="445"/>
      <c r="BR6" s="445"/>
      <c r="BS6" s="445"/>
      <c r="BT6" s="445"/>
      <c r="BU6" s="446"/>
      <c r="BV6" s="444">
        <v>918264</v>
      </c>
      <c r="BW6" s="445"/>
      <c r="BX6" s="445"/>
      <c r="BY6" s="445"/>
      <c r="BZ6" s="445"/>
      <c r="CA6" s="445"/>
      <c r="CB6" s="445"/>
      <c r="CC6" s="446"/>
      <c r="CD6" s="447" t="s">
        <v>107</v>
      </c>
      <c r="CE6" s="448"/>
      <c r="CF6" s="448"/>
      <c r="CG6" s="448"/>
      <c r="CH6" s="448"/>
      <c r="CI6" s="448"/>
      <c r="CJ6" s="448"/>
      <c r="CK6" s="448"/>
      <c r="CL6" s="448"/>
      <c r="CM6" s="448"/>
      <c r="CN6" s="448"/>
      <c r="CO6" s="448"/>
      <c r="CP6" s="448"/>
      <c r="CQ6" s="448"/>
      <c r="CR6" s="448"/>
      <c r="CS6" s="449"/>
      <c r="CT6" s="481">
        <v>93.7</v>
      </c>
      <c r="CU6" s="482"/>
      <c r="CV6" s="482"/>
      <c r="CW6" s="482"/>
      <c r="CX6" s="482"/>
      <c r="CY6" s="482"/>
      <c r="CZ6" s="482"/>
      <c r="DA6" s="483"/>
      <c r="DB6" s="481">
        <v>92.1</v>
      </c>
      <c r="DC6" s="482"/>
      <c r="DD6" s="482"/>
      <c r="DE6" s="482"/>
      <c r="DF6" s="482"/>
      <c r="DG6" s="482"/>
      <c r="DH6" s="482"/>
      <c r="DI6" s="483"/>
    </row>
    <row r="7" spans="1:119" ht="18.75" customHeight="1" x14ac:dyDescent="0.15">
      <c r="A7" s="180"/>
      <c r="B7" s="420"/>
      <c r="C7" s="421"/>
      <c r="D7" s="421"/>
      <c r="E7" s="422"/>
      <c r="F7" s="422"/>
      <c r="G7" s="422"/>
      <c r="H7" s="422"/>
      <c r="I7" s="422"/>
      <c r="J7" s="422"/>
      <c r="K7" s="422"/>
      <c r="L7" s="422"/>
      <c r="M7" s="422"/>
      <c r="N7" s="422"/>
      <c r="O7" s="422"/>
      <c r="P7" s="422"/>
      <c r="Q7" s="422"/>
      <c r="R7" s="428"/>
      <c r="S7" s="428"/>
      <c r="T7" s="428"/>
      <c r="U7" s="428"/>
      <c r="V7" s="429"/>
      <c r="W7" s="432"/>
      <c r="X7" s="433"/>
      <c r="Y7" s="433"/>
      <c r="Z7" s="433"/>
      <c r="AA7" s="433"/>
      <c r="AB7" s="421"/>
      <c r="AC7" s="467"/>
      <c r="AD7" s="468"/>
      <c r="AE7" s="468"/>
      <c r="AF7" s="468"/>
      <c r="AG7" s="468"/>
      <c r="AH7" s="468"/>
      <c r="AI7" s="468"/>
      <c r="AJ7" s="468"/>
      <c r="AK7" s="468"/>
      <c r="AL7" s="469"/>
      <c r="AM7" s="473" t="s">
        <v>108</v>
      </c>
      <c r="AN7" s="474"/>
      <c r="AO7" s="474"/>
      <c r="AP7" s="474"/>
      <c r="AQ7" s="474"/>
      <c r="AR7" s="474"/>
      <c r="AS7" s="474"/>
      <c r="AT7" s="475"/>
      <c r="AU7" s="476" t="s">
        <v>109</v>
      </c>
      <c r="AV7" s="477"/>
      <c r="AW7" s="477"/>
      <c r="AX7" s="477"/>
      <c r="AY7" s="478" t="s">
        <v>110</v>
      </c>
      <c r="AZ7" s="479"/>
      <c r="BA7" s="479"/>
      <c r="BB7" s="479"/>
      <c r="BC7" s="479"/>
      <c r="BD7" s="479"/>
      <c r="BE7" s="479"/>
      <c r="BF7" s="479"/>
      <c r="BG7" s="479"/>
      <c r="BH7" s="479"/>
      <c r="BI7" s="479"/>
      <c r="BJ7" s="479"/>
      <c r="BK7" s="479"/>
      <c r="BL7" s="479"/>
      <c r="BM7" s="480"/>
      <c r="BN7" s="444">
        <v>25457</v>
      </c>
      <c r="BO7" s="445"/>
      <c r="BP7" s="445"/>
      <c r="BQ7" s="445"/>
      <c r="BR7" s="445"/>
      <c r="BS7" s="445"/>
      <c r="BT7" s="445"/>
      <c r="BU7" s="446"/>
      <c r="BV7" s="444">
        <v>71933</v>
      </c>
      <c r="BW7" s="445"/>
      <c r="BX7" s="445"/>
      <c r="BY7" s="445"/>
      <c r="BZ7" s="445"/>
      <c r="CA7" s="445"/>
      <c r="CB7" s="445"/>
      <c r="CC7" s="446"/>
      <c r="CD7" s="447" t="s">
        <v>111</v>
      </c>
      <c r="CE7" s="448"/>
      <c r="CF7" s="448"/>
      <c r="CG7" s="448"/>
      <c r="CH7" s="448"/>
      <c r="CI7" s="448"/>
      <c r="CJ7" s="448"/>
      <c r="CK7" s="448"/>
      <c r="CL7" s="448"/>
      <c r="CM7" s="448"/>
      <c r="CN7" s="448"/>
      <c r="CO7" s="448"/>
      <c r="CP7" s="448"/>
      <c r="CQ7" s="448"/>
      <c r="CR7" s="448"/>
      <c r="CS7" s="449"/>
      <c r="CT7" s="444">
        <v>6466170</v>
      </c>
      <c r="CU7" s="445"/>
      <c r="CV7" s="445"/>
      <c r="CW7" s="445"/>
      <c r="CX7" s="445"/>
      <c r="CY7" s="445"/>
      <c r="CZ7" s="445"/>
      <c r="DA7" s="446"/>
      <c r="DB7" s="444">
        <v>6666152</v>
      </c>
      <c r="DC7" s="445"/>
      <c r="DD7" s="445"/>
      <c r="DE7" s="445"/>
      <c r="DF7" s="445"/>
      <c r="DG7" s="445"/>
      <c r="DH7" s="445"/>
      <c r="DI7" s="446"/>
    </row>
    <row r="8" spans="1:119" ht="18.75" customHeight="1" thickBot="1" x14ac:dyDescent="0.2">
      <c r="A8" s="180"/>
      <c r="B8" s="453"/>
      <c r="C8" s="454"/>
      <c r="D8" s="454"/>
      <c r="E8" s="455"/>
      <c r="F8" s="455"/>
      <c r="G8" s="455"/>
      <c r="H8" s="455"/>
      <c r="I8" s="455"/>
      <c r="J8" s="455"/>
      <c r="K8" s="455"/>
      <c r="L8" s="455"/>
      <c r="M8" s="455"/>
      <c r="N8" s="455"/>
      <c r="O8" s="455"/>
      <c r="P8" s="455"/>
      <c r="Q8" s="455"/>
      <c r="R8" s="458"/>
      <c r="S8" s="458"/>
      <c r="T8" s="458"/>
      <c r="U8" s="458"/>
      <c r="V8" s="459"/>
      <c r="W8" s="462"/>
      <c r="X8" s="463"/>
      <c r="Y8" s="463"/>
      <c r="Z8" s="463"/>
      <c r="AA8" s="463"/>
      <c r="AB8" s="454"/>
      <c r="AC8" s="470"/>
      <c r="AD8" s="471"/>
      <c r="AE8" s="471"/>
      <c r="AF8" s="471"/>
      <c r="AG8" s="471"/>
      <c r="AH8" s="471"/>
      <c r="AI8" s="471"/>
      <c r="AJ8" s="471"/>
      <c r="AK8" s="471"/>
      <c r="AL8" s="472"/>
      <c r="AM8" s="473" t="s">
        <v>112</v>
      </c>
      <c r="AN8" s="474"/>
      <c r="AO8" s="474"/>
      <c r="AP8" s="474"/>
      <c r="AQ8" s="474"/>
      <c r="AR8" s="474"/>
      <c r="AS8" s="474"/>
      <c r="AT8" s="475"/>
      <c r="AU8" s="476" t="s">
        <v>105</v>
      </c>
      <c r="AV8" s="477"/>
      <c r="AW8" s="477"/>
      <c r="AX8" s="477"/>
      <c r="AY8" s="478" t="s">
        <v>113</v>
      </c>
      <c r="AZ8" s="479"/>
      <c r="BA8" s="479"/>
      <c r="BB8" s="479"/>
      <c r="BC8" s="479"/>
      <c r="BD8" s="479"/>
      <c r="BE8" s="479"/>
      <c r="BF8" s="479"/>
      <c r="BG8" s="479"/>
      <c r="BH8" s="479"/>
      <c r="BI8" s="479"/>
      <c r="BJ8" s="479"/>
      <c r="BK8" s="479"/>
      <c r="BL8" s="479"/>
      <c r="BM8" s="480"/>
      <c r="BN8" s="444">
        <v>773863</v>
      </c>
      <c r="BO8" s="445"/>
      <c r="BP8" s="445"/>
      <c r="BQ8" s="445"/>
      <c r="BR8" s="445"/>
      <c r="BS8" s="445"/>
      <c r="BT8" s="445"/>
      <c r="BU8" s="446"/>
      <c r="BV8" s="444">
        <v>846331</v>
      </c>
      <c r="BW8" s="445"/>
      <c r="BX8" s="445"/>
      <c r="BY8" s="445"/>
      <c r="BZ8" s="445"/>
      <c r="CA8" s="445"/>
      <c r="CB8" s="445"/>
      <c r="CC8" s="446"/>
      <c r="CD8" s="447" t="s">
        <v>114</v>
      </c>
      <c r="CE8" s="448"/>
      <c r="CF8" s="448"/>
      <c r="CG8" s="448"/>
      <c r="CH8" s="448"/>
      <c r="CI8" s="448"/>
      <c r="CJ8" s="448"/>
      <c r="CK8" s="448"/>
      <c r="CL8" s="448"/>
      <c r="CM8" s="448"/>
      <c r="CN8" s="448"/>
      <c r="CO8" s="448"/>
      <c r="CP8" s="448"/>
      <c r="CQ8" s="448"/>
      <c r="CR8" s="448"/>
      <c r="CS8" s="449"/>
      <c r="CT8" s="484">
        <v>0.75</v>
      </c>
      <c r="CU8" s="485"/>
      <c r="CV8" s="485"/>
      <c r="CW8" s="485"/>
      <c r="CX8" s="485"/>
      <c r="CY8" s="485"/>
      <c r="CZ8" s="485"/>
      <c r="DA8" s="486"/>
      <c r="DB8" s="484">
        <v>0.77</v>
      </c>
      <c r="DC8" s="485"/>
      <c r="DD8" s="485"/>
      <c r="DE8" s="485"/>
      <c r="DF8" s="485"/>
      <c r="DG8" s="485"/>
      <c r="DH8" s="485"/>
      <c r="DI8" s="486"/>
    </row>
    <row r="9" spans="1:119" ht="18.75" customHeight="1" thickBot="1" x14ac:dyDescent="0.2">
      <c r="A9" s="180"/>
      <c r="B9" s="438" t="s">
        <v>115</v>
      </c>
      <c r="C9" s="439"/>
      <c r="D9" s="439"/>
      <c r="E9" s="439"/>
      <c r="F9" s="439"/>
      <c r="G9" s="439"/>
      <c r="H9" s="439"/>
      <c r="I9" s="439"/>
      <c r="J9" s="439"/>
      <c r="K9" s="487"/>
      <c r="L9" s="488" t="s">
        <v>116</v>
      </c>
      <c r="M9" s="489"/>
      <c r="N9" s="489"/>
      <c r="O9" s="489"/>
      <c r="P9" s="489"/>
      <c r="Q9" s="490"/>
      <c r="R9" s="491">
        <v>30343</v>
      </c>
      <c r="S9" s="492"/>
      <c r="T9" s="492"/>
      <c r="U9" s="492"/>
      <c r="V9" s="493"/>
      <c r="W9" s="401" t="s">
        <v>117</v>
      </c>
      <c r="X9" s="402"/>
      <c r="Y9" s="402"/>
      <c r="Z9" s="402"/>
      <c r="AA9" s="402"/>
      <c r="AB9" s="402"/>
      <c r="AC9" s="402"/>
      <c r="AD9" s="402"/>
      <c r="AE9" s="402"/>
      <c r="AF9" s="402"/>
      <c r="AG9" s="402"/>
      <c r="AH9" s="402"/>
      <c r="AI9" s="402"/>
      <c r="AJ9" s="402"/>
      <c r="AK9" s="402"/>
      <c r="AL9" s="403"/>
      <c r="AM9" s="473" t="s">
        <v>118</v>
      </c>
      <c r="AN9" s="474"/>
      <c r="AO9" s="474"/>
      <c r="AP9" s="474"/>
      <c r="AQ9" s="474"/>
      <c r="AR9" s="474"/>
      <c r="AS9" s="474"/>
      <c r="AT9" s="475"/>
      <c r="AU9" s="476" t="s">
        <v>119</v>
      </c>
      <c r="AV9" s="477"/>
      <c r="AW9" s="477"/>
      <c r="AX9" s="477"/>
      <c r="AY9" s="478" t="s">
        <v>120</v>
      </c>
      <c r="AZ9" s="479"/>
      <c r="BA9" s="479"/>
      <c r="BB9" s="479"/>
      <c r="BC9" s="479"/>
      <c r="BD9" s="479"/>
      <c r="BE9" s="479"/>
      <c r="BF9" s="479"/>
      <c r="BG9" s="479"/>
      <c r="BH9" s="479"/>
      <c r="BI9" s="479"/>
      <c r="BJ9" s="479"/>
      <c r="BK9" s="479"/>
      <c r="BL9" s="479"/>
      <c r="BM9" s="480"/>
      <c r="BN9" s="444">
        <v>-72468</v>
      </c>
      <c r="BO9" s="445"/>
      <c r="BP9" s="445"/>
      <c r="BQ9" s="445"/>
      <c r="BR9" s="445"/>
      <c r="BS9" s="445"/>
      <c r="BT9" s="445"/>
      <c r="BU9" s="446"/>
      <c r="BV9" s="444">
        <v>334496</v>
      </c>
      <c r="BW9" s="445"/>
      <c r="BX9" s="445"/>
      <c r="BY9" s="445"/>
      <c r="BZ9" s="445"/>
      <c r="CA9" s="445"/>
      <c r="CB9" s="445"/>
      <c r="CC9" s="446"/>
      <c r="CD9" s="447" t="s">
        <v>121</v>
      </c>
      <c r="CE9" s="448"/>
      <c r="CF9" s="448"/>
      <c r="CG9" s="448"/>
      <c r="CH9" s="448"/>
      <c r="CI9" s="448"/>
      <c r="CJ9" s="448"/>
      <c r="CK9" s="448"/>
      <c r="CL9" s="448"/>
      <c r="CM9" s="448"/>
      <c r="CN9" s="448"/>
      <c r="CO9" s="448"/>
      <c r="CP9" s="448"/>
      <c r="CQ9" s="448"/>
      <c r="CR9" s="448"/>
      <c r="CS9" s="449"/>
      <c r="CT9" s="441">
        <v>11.4</v>
      </c>
      <c r="CU9" s="442"/>
      <c r="CV9" s="442"/>
      <c r="CW9" s="442"/>
      <c r="CX9" s="442"/>
      <c r="CY9" s="442"/>
      <c r="CZ9" s="442"/>
      <c r="DA9" s="443"/>
      <c r="DB9" s="441">
        <v>11.6</v>
      </c>
      <c r="DC9" s="442"/>
      <c r="DD9" s="442"/>
      <c r="DE9" s="442"/>
      <c r="DF9" s="442"/>
      <c r="DG9" s="442"/>
      <c r="DH9" s="442"/>
      <c r="DI9" s="443"/>
    </row>
    <row r="10" spans="1:119" ht="18.75" customHeight="1" thickBot="1" x14ac:dyDescent="0.2">
      <c r="A10" s="180"/>
      <c r="B10" s="438"/>
      <c r="C10" s="439"/>
      <c r="D10" s="439"/>
      <c r="E10" s="439"/>
      <c r="F10" s="439"/>
      <c r="G10" s="439"/>
      <c r="H10" s="439"/>
      <c r="I10" s="439"/>
      <c r="J10" s="439"/>
      <c r="K10" s="487"/>
      <c r="L10" s="494" t="s">
        <v>122</v>
      </c>
      <c r="M10" s="474"/>
      <c r="N10" s="474"/>
      <c r="O10" s="474"/>
      <c r="P10" s="474"/>
      <c r="Q10" s="475"/>
      <c r="R10" s="495">
        <v>30565</v>
      </c>
      <c r="S10" s="496"/>
      <c r="T10" s="496"/>
      <c r="U10" s="496"/>
      <c r="V10" s="497"/>
      <c r="W10" s="432"/>
      <c r="X10" s="433"/>
      <c r="Y10" s="433"/>
      <c r="Z10" s="433"/>
      <c r="AA10" s="433"/>
      <c r="AB10" s="433"/>
      <c r="AC10" s="433"/>
      <c r="AD10" s="433"/>
      <c r="AE10" s="433"/>
      <c r="AF10" s="433"/>
      <c r="AG10" s="433"/>
      <c r="AH10" s="433"/>
      <c r="AI10" s="433"/>
      <c r="AJ10" s="433"/>
      <c r="AK10" s="433"/>
      <c r="AL10" s="436"/>
      <c r="AM10" s="473" t="s">
        <v>123</v>
      </c>
      <c r="AN10" s="474"/>
      <c r="AO10" s="474"/>
      <c r="AP10" s="474"/>
      <c r="AQ10" s="474"/>
      <c r="AR10" s="474"/>
      <c r="AS10" s="474"/>
      <c r="AT10" s="475"/>
      <c r="AU10" s="476" t="s">
        <v>124</v>
      </c>
      <c r="AV10" s="477"/>
      <c r="AW10" s="477"/>
      <c r="AX10" s="477"/>
      <c r="AY10" s="478" t="s">
        <v>125</v>
      </c>
      <c r="AZ10" s="479"/>
      <c r="BA10" s="479"/>
      <c r="BB10" s="479"/>
      <c r="BC10" s="479"/>
      <c r="BD10" s="479"/>
      <c r="BE10" s="479"/>
      <c r="BF10" s="479"/>
      <c r="BG10" s="479"/>
      <c r="BH10" s="479"/>
      <c r="BI10" s="479"/>
      <c r="BJ10" s="479"/>
      <c r="BK10" s="479"/>
      <c r="BL10" s="479"/>
      <c r="BM10" s="480"/>
      <c r="BN10" s="444">
        <v>150541</v>
      </c>
      <c r="BO10" s="445"/>
      <c r="BP10" s="445"/>
      <c r="BQ10" s="445"/>
      <c r="BR10" s="445"/>
      <c r="BS10" s="445"/>
      <c r="BT10" s="445"/>
      <c r="BU10" s="446"/>
      <c r="BV10" s="444">
        <v>110535</v>
      </c>
      <c r="BW10" s="445"/>
      <c r="BX10" s="445"/>
      <c r="BY10" s="445"/>
      <c r="BZ10" s="445"/>
      <c r="CA10" s="445"/>
      <c r="CB10" s="445"/>
      <c r="CC10" s="446"/>
      <c r="CD10" s="183" t="s">
        <v>126</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x14ac:dyDescent="0.2">
      <c r="A11" s="180"/>
      <c r="B11" s="438"/>
      <c r="C11" s="439"/>
      <c r="D11" s="439"/>
      <c r="E11" s="439"/>
      <c r="F11" s="439"/>
      <c r="G11" s="439"/>
      <c r="H11" s="439"/>
      <c r="I11" s="439"/>
      <c r="J11" s="439"/>
      <c r="K11" s="487"/>
      <c r="L11" s="498" t="s">
        <v>127</v>
      </c>
      <c r="M11" s="499"/>
      <c r="N11" s="499"/>
      <c r="O11" s="499"/>
      <c r="P11" s="499"/>
      <c r="Q11" s="500"/>
      <c r="R11" s="501" t="s">
        <v>128</v>
      </c>
      <c r="S11" s="502"/>
      <c r="T11" s="502"/>
      <c r="U11" s="502"/>
      <c r="V11" s="503"/>
      <c r="W11" s="432"/>
      <c r="X11" s="433"/>
      <c r="Y11" s="433"/>
      <c r="Z11" s="433"/>
      <c r="AA11" s="433"/>
      <c r="AB11" s="433"/>
      <c r="AC11" s="433"/>
      <c r="AD11" s="433"/>
      <c r="AE11" s="433"/>
      <c r="AF11" s="433"/>
      <c r="AG11" s="433"/>
      <c r="AH11" s="433"/>
      <c r="AI11" s="433"/>
      <c r="AJ11" s="433"/>
      <c r="AK11" s="433"/>
      <c r="AL11" s="436"/>
      <c r="AM11" s="473" t="s">
        <v>129</v>
      </c>
      <c r="AN11" s="474"/>
      <c r="AO11" s="474"/>
      <c r="AP11" s="474"/>
      <c r="AQ11" s="474"/>
      <c r="AR11" s="474"/>
      <c r="AS11" s="474"/>
      <c r="AT11" s="475"/>
      <c r="AU11" s="476" t="s">
        <v>105</v>
      </c>
      <c r="AV11" s="477"/>
      <c r="AW11" s="477"/>
      <c r="AX11" s="477"/>
      <c r="AY11" s="478" t="s">
        <v>130</v>
      </c>
      <c r="AZ11" s="479"/>
      <c r="BA11" s="479"/>
      <c r="BB11" s="479"/>
      <c r="BC11" s="479"/>
      <c r="BD11" s="479"/>
      <c r="BE11" s="479"/>
      <c r="BF11" s="479"/>
      <c r="BG11" s="479"/>
      <c r="BH11" s="479"/>
      <c r="BI11" s="479"/>
      <c r="BJ11" s="479"/>
      <c r="BK11" s="479"/>
      <c r="BL11" s="479"/>
      <c r="BM11" s="480"/>
      <c r="BN11" s="444">
        <v>0</v>
      </c>
      <c r="BO11" s="445"/>
      <c r="BP11" s="445"/>
      <c r="BQ11" s="445"/>
      <c r="BR11" s="445"/>
      <c r="BS11" s="445"/>
      <c r="BT11" s="445"/>
      <c r="BU11" s="446"/>
      <c r="BV11" s="444">
        <v>0</v>
      </c>
      <c r="BW11" s="445"/>
      <c r="BX11" s="445"/>
      <c r="BY11" s="445"/>
      <c r="BZ11" s="445"/>
      <c r="CA11" s="445"/>
      <c r="CB11" s="445"/>
      <c r="CC11" s="446"/>
      <c r="CD11" s="447" t="s">
        <v>131</v>
      </c>
      <c r="CE11" s="448"/>
      <c r="CF11" s="448"/>
      <c r="CG11" s="448"/>
      <c r="CH11" s="448"/>
      <c r="CI11" s="448"/>
      <c r="CJ11" s="448"/>
      <c r="CK11" s="448"/>
      <c r="CL11" s="448"/>
      <c r="CM11" s="448"/>
      <c r="CN11" s="448"/>
      <c r="CO11" s="448"/>
      <c r="CP11" s="448"/>
      <c r="CQ11" s="448"/>
      <c r="CR11" s="448"/>
      <c r="CS11" s="449"/>
      <c r="CT11" s="484" t="s">
        <v>132</v>
      </c>
      <c r="CU11" s="485"/>
      <c r="CV11" s="485"/>
      <c r="CW11" s="485"/>
      <c r="CX11" s="485"/>
      <c r="CY11" s="485"/>
      <c r="CZ11" s="485"/>
      <c r="DA11" s="486"/>
      <c r="DB11" s="484" t="s">
        <v>133</v>
      </c>
      <c r="DC11" s="485"/>
      <c r="DD11" s="485"/>
      <c r="DE11" s="485"/>
      <c r="DF11" s="485"/>
      <c r="DG11" s="485"/>
      <c r="DH11" s="485"/>
      <c r="DI11" s="486"/>
    </row>
    <row r="12" spans="1:119" ht="18.75" customHeight="1" x14ac:dyDescent="0.15">
      <c r="A12" s="180"/>
      <c r="B12" s="504" t="s">
        <v>134</v>
      </c>
      <c r="C12" s="505"/>
      <c r="D12" s="505"/>
      <c r="E12" s="505"/>
      <c r="F12" s="505"/>
      <c r="G12" s="505"/>
      <c r="H12" s="505"/>
      <c r="I12" s="505"/>
      <c r="J12" s="505"/>
      <c r="K12" s="506"/>
      <c r="L12" s="513" t="s">
        <v>135</v>
      </c>
      <c r="M12" s="514"/>
      <c r="N12" s="514"/>
      <c r="O12" s="514"/>
      <c r="P12" s="514"/>
      <c r="Q12" s="515"/>
      <c r="R12" s="516">
        <v>30554</v>
      </c>
      <c r="S12" s="517"/>
      <c r="T12" s="517"/>
      <c r="U12" s="517"/>
      <c r="V12" s="518"/>
      <c r="W12" s="519" t="s">
        <v>1</v>
      </c>
      <c r="X12" s="477"/>
      <c r="Y12" s="477"/>
      <c r="Z12" s="477"/>
      <c r="AA12" s="477"/>
      <c r="AB12" s="520"/>
      <c r="AC12" s="521" t="s">
        <v>136</v>
      </c>
      <c r="AD12" s="522"/>
      <c r="AE12" s="522"/>
      <c r="AF12" s="522"/>
      <c r="AG12" s="523"/>
      <c r="AH12" s="521" t="s">
        <v>137</v>
      </c>
      <c r="AI12" s="522"/>
      <c r="AJ12" s="522"/>
      <c r="AK12" s="522"/>
      <c r="AL12" s="524"/>
      <c r="AM12" s="473" t="s">
        <v>138</v>
      </c>
      <c r="AN12" s="474"/>
      <c r="AO12" s="474"/>
      <c r="AP12" s="474"/>
      <c r="AQ12" s="474"/>
      <c r="AR12" s="474"/>
      <c r="AS12" s="474"/>
      <c r="AT12" s="475"/>
      <c r="AU12" s="476" t="s">
        <v>105</v>
      </c>
      <c r="AV12" s="477"/>
      <c r="AW12" s="477"/>
      <c r="AX12" s="477"/>
      <c r="AY12" s="478" t="s">
        <v>139</v>
      </c>
      <c r="AZ12" s="479"/>
      <c r="BA12" s="479"/>
      <c r="BB12" s="479"/>
      <c r="BC12" s="479"/>
      <c r="BD12" s="479"/>
      <c r="BE12" s="479"/>
      <c r="BF12" s="479"/>
      <c r="BG12" s="479"/>
      <c r="BH12" s="479"/>
      <c r="BI12" s="479"/>
      <c r="BJ12" s="479"/>
      <c r="BK12" s="479"/>
      <c r="BL12" s="479"/>
      <c r="BM12" s="480"/>
      <c r="BN12" s="444">
        <v>245408</v>
      </c>
      <c r="BO12" s="445"/>
      <c r="BP12" s="445"/>
      <c r="BQ12" s="445"/>
      <c r="BR12" s="445"/>
      <c r="BS12" s="445"/>
      <c r="BT12" s="445"/>
      <c r="BU12" s="446"/>
      <c r="BV12" s="444">
        <v>45083</v>
      </c>
      <c r="BW12" s="445"/>
      <c r="BX12" s="445"/>
      <c r="BY12" s="445"/>
      <c r="BZ12" s="445"/>
      <c r="CA12" s="445"/>
      <c r="CB12" s="445"/>
      <c r="CC12" s="446"/>
      <c r="CD12" s="447" t="s">
        <v>140</v>
      </c>
      <c r="CE12" s="448"/>
      <c r="CF12" s="448"/>
      <c r="CG12" s="448"/>
      <c r="CH12" s="448"/>
      <c r="CI12" s="448"/>
      <c r="CJ12" s="448"/>
      <c r="CK12" s="448"/>
      <c r="CL12" s="448"/>
      <c r="CM12" s="448"/>
      <c r="CN12" s="448"/>
      <c r="CO12" s="448"/>
      <c r="CP12" s="448"/>
      <c r="CQ12" s="448"/>
      <c r="CR12" s="448"/>
      <c r="CS12" s="449"/>
      <c r="CT12" s="484" t="s">
        <v>133</v>
      </c>
      <c r="CU12" s="485"/>
      <c r="CV12" s="485"/>
      <c r="CW12" s="485"/>
      <c r="CX12" s="485"/>
      <c r="CY12" s="485"/>
      <c r="CZ12" s="485"/>
      <c r="DA12" s="486"/>
      <c r="DB12" s="484" t="s">
        <v>141</v>
      </c>
      <c r="DC12" s="485"/>
      <c r="DD12" s="485"/>
      <c r="DE12" s="485"/>
      <c r="DF12" s="485"/>
      <c r="DG12" s="485"/>
      <c r="DH12" s="485"/>
      <c r="DI12" s="486"/>
    </row>
    <row r="13" spans="1:119" ht="18.75" customHeight="1" x14ac:dyDescent="0.15">
      <c r="A13" s="180"/>
      <c r="B13" s="507"/>
      <c r="C13" s="508"/>
      <c r="D13" s="508"/>
      <c r="E13" s="508"/>
      <c r="F13" s="508"/>
      <c r="G13" s="508"/>
      <c r="H13" s="508"/>
      <c r="I13" s="508"/>
      <c r="J13" s="508"/>
      <c r="K13" s="509"/>
      <c r="L13" s="189"/>
      <c r="M13" s="535" t="s">
        <v>142</v>
      </c>
      <c r="N13" s="536"/>
      <c r="O13" s="536"/>
      <c r="P13" s="536"/>
      <c r="Q13" s="537"/>
      <c r="R13" s="528">
        <v>29304</v>
      </c>
      <c r="S13" s="529"/>
      <c r="T13" s="529"/>
      <c r="U13" s="529"/>
      <c r="V13" s="530"/>
      <c r="W13" s="460" t="s">
        <v>143</v>
      </c>
      <c r="X13" s="461"/>
      <c r="Y13" s="461"/>
      <c r="Z13" s="461"/>
      <c r="AA13" s="461"/>
      <c r="AB13" s="451"/>
      <c r="AC13" s="495">
        <v>883</v>
      </c>
      <c r="AD13" s="496"/>
      <c r="AE13" s="496"/>
      <c r="AF13" s="496"/>
      <c r="AG13" s="538"/>
      <c r="AH13" s="495">
        <v>978</v>
      </c>
      <c r="AI13" s="496"/>
      <c r="AJ13" s="496"/>
      <c r="AK13" s="496"/>
      <c r="AL13" s="497"/>
      <c r="AM13" s="473" t="s">
        <v>144</v>
      </c>
      <c r="AN13" s="474"/>
      <c r="AO13" s="474"/>
      <c r="AP13" s="474"/>
      <c r="AQ13" s="474"/>
      <c r="AR13" s="474"/>
      <c r="AS13" s="474"/>
      <c r="AT13" s="475"/>
      <c r="AU13" s="476" t="s">
        <v>145</v>
      </c>
      <c r="AV13" s="477"/>
      <c r="AW13" s="477"/>
      <c r="AX13" s="477"/>
      <c r="AY13" s="478" t="s">
        <v>146</v>
      </c>
      <c r="AZ13" s="479"/>
      <c r="BA13" s="479"/>
      <c r="BB13" s="479"/>
      <c r="BC13" s="479"/>
      <c r="BD13" s="479"/>
      <c r="BE13" s="479"/>
      <c r="BF13" s="479"/>
      <c r="BG13" s="479"/>
      <c r="BH13" s="479"/>
      <c r="BI13" s="479"/>
      <c r="BJ13" s="479"/>
      <c r="BK13" s="479"/>
      <c r="BL13" s="479"/>
      <c r="BM13" s="480"/>
      <c r="BN13" s="444">
        <v>-167335</v>
      </c>
      <c r="BO13" s="445"/>
      <c r="BP13" s="445"/>
      <c r="BQ13" s="445"/>
      <c r="BR13" s="445"/>
      <c r="BS13" s="445"/>
      <c r="BT13" s="445"/>
      <c r="BU13" s="446"/>
      <c r="BV13" s="444">
        <v>399948</v>
      </c>
      <c r="BW13" s="445"/>
      <c r="BX13" s="445"/>
      <c r="BY13" s="445"/>
      <c r="BZ13" s="445"/>
      <c r="CA13" s="445"/>
      <c r="CB13" s="445"/>
      <c r="CC13" s="446"/>
      <c r="CD13" s="447" t="s">
        <v>147</v>
      </c>
      <c r="CE13" s="448"/>
      <c r="CF13" s="448"/>
      <c r="CG13" s="448"/>
      <c r="CH13" s="448"/>
      <c r="CI13" s="448"/>
      <c r="CJ13" s="448"/>
      <c r="CK13" s="448"/>
      <c r="CL13" s="448"/>
      <c r="CM13" s="448"/>
      <c r="CN13" s="448"/>
      <c r="CO13" s="448"/>
      <c r="CP13" s="448"/>
      <c r="CQ13" s="448"/>
      <c r="CR13" s="448"/>
      <c r="CS13" s="449"/>
      <c r="CT13" s="441">
        <v>9.1999999999999993</v>
      </c>
      <c r="CU13" s="442"/>
      <c r="CV13" s="442"/>
      <c r="CW13" s="442"/>
      <c r="CX13" s="442"/>
      <c r="CY13" s="442"/>
      <c r="CZ13" s="442"/>
      <c r="DA13" s="443"/>
      <c r="DB13" s="441">
        <v>8.6999999999999993</v>
      </c>
      <c r="DC13" s="442"/>
      <c r="DD13" s="442"/>
      <c r="DE13" s="442"/>
      <c r="DF13" s="442"/>
      <c r="DG13" s="442"/>
      <c r="DH13" s="442"/>
      <c r="DI13" s="443"/>
    </row>
    <row r="14" spans="1:119" ht="18.75" customHeight="1" thickBot="1" x14ac:dyDescent="0.2">
      <c r="A14" s="180"/>
      <c r="B14" s="507"/>
      <c r="C14" s="508"/>
      <c r="D14" s="508"/>
      <c r="E14" s="508"/>
      <c r="F14" s="508"/>
      <c r="G14" s="508"/>
      <c r="H14" s="508"/>
      <c r="I14" s="508"/>
      <c r="J14" s="508"/>
      <c r="K14" s="509"/>
      <c r="L14" s="525" t="s">
        <v>148</v>
      </c>
      <c r="M14" s="526"/>
      <c r="N14" s="526"/>
      <c r="O14" s="526"/>
      <c r="P14" s="526"/>
      <c r="Q14" s="527"/>
      <c r="R14" s="528">
        <v>30702</v>
      </c>
      <c r="S14" s="529"/>
      <c r="T14" s="529"/>
      <c r="U14" s="529"/>
      <c r="V14" s="530"/>
      <c r="W14" s="434"/>
      <c r="X14" s="435"/>
      <c r="Y14" s="435"/>
      <c r="Z14" s="435"/>
      <c r="AA14" s="435"/>
      <c r="AB14" s="424"/>
      <c r="AC14" s="531">
        <v>6.2</v>
      </c>
      <c r="AD14" s="532"/>
      <c r="AE14" s="532"/>
      <c r="AF14" s="532"/>
      <c r="AG14" s="533"/>
      <c r="AH14" s="531">
        <v>6.7</v>
      </c>
      <c r="AI14" s="532"/>
      <c r="AJ14" s="532"/>
      <c r="AK14" s="532"/>
      <c r="AL14" s="534"/>
      <c r="AM14" s="473"/>
      <c r="AN14" s="474"/>
      <c r="AO14" s="474"/>
      <c r="AP14" s="474"/>
      <c r="AQ14" s="474"/>
      <c r="AR14" s="474"/>
      <c r="AS14" s="474"/>
      <c r="AT14" s="475"/>
      <c r="AU14" s="476"/>
      <c r="AV14" s="477"/>
      <c r="AW14" s="477"/>
      <c r="AX14" s="477"/>
      <c r="AY14" s="478"/>
      <c r="AZ14" s="479"/>
      <c r="BA14" s="479"/>
      <c r="BB14" s="479"/>
      <c r="BC14" s="479"/>
      <c r="BD14" s="479"/>
      <c r="BE14" s="479"/>
      <c r="BF14" s="479"/>
      <c r="BG14" s="479"/>
      <c r="BH14" s="479"/>
      <c r="BI14" s="479"/>
      <c r="BJ14" s="479"/>
      <c r="BK14" s="479"/>
      <c r="BL14" s="479"/>
      <c r="BM14" s="480"/>
      <c r="BN14" s="444"/>
      <c r="BO14" s="445"/>
      <c r="BP14" s="445"/>
      <c r="BQ14" s="445"/>
      <c r="BR14" s="445"/>
      <c r="BS14" s="445"/>
      <c r="BT14" s="445"/>
      <c r="BU14" s="446"/>
      <c r="BV14" s="444"/>
      <c r="BW14" s="445"/>
      <c r="BX14" s="445"/>
      <c r="BY14" s="445"/>
      <c r="BZ14" s="445"/>
      <c r="CA14" s="445"/>
      <c r="CB14" s="445"/>
      <c r="CC14" s="446"/>
      <c r="CD14" s="539" t="s">
        <v>149</v>
      </c>
      <c r="CE14" s="540"/>
      <c r="CF14" s="540"/>
      <c r="CG14" s="540"/>
      <c r="CH14" s="540"/>
      <c r="CI14" s="540"/>
      <c r="CJ14" s="540"/>
      <c r="CK14" s="540"/>
      <c r="CL14" s="540"/>
      <c r="CM14" s="540"/>
      <c r="CN14" s="540"/>
      <c r="CO14" s="540"/>
      <c r="CP14" s="540"/>
      <c r="CQ14" s="540"/>
      <c r="CR14" s="540"/>
      <c r="CS14" s="541"/>
      <c r="CT14" s="542" t="s">
        <v>132</v>
      </c>
      <c r="CU14" s="543"/>
      <c r="CV14" s="543"/>
      <c r="CW14" s="543"/>
      <c r="CX14" s="543"/>
      <c r="CY14" s="543"/>
      <c r="CZ14" s="543"/>
      <c r="DA14" s="544"/>
      <c r="DB14" s="542" t="s">
        <v>150</v>
      </c>
      <c r="DC14" s="543"/>
      <c r="DD14" s="543"/>
      <c r="DE14" s="543"/>
      <c r="DF14" s="543"/>
      <c r="DG14" s="543"/>
      <c r="DH14" s="543"/>
      <c r="DI14" s="544"/>
    </row>
    <row r="15" spans="1:119" ht="18.75" customHeight="1" x14ac:dyDescent="0.15">
      <c r="A15" s="180"/>
      <c r="B15" s="507"/>
      <c r="C15" s="508"/>
      <c r="D15" s="508"/>
      <c r="E15" s="508"/>
      <c r="F15" s="508"/>
      <c r="G15" s="508"/>
      <c r="H15" s="508"/>
      <c r="I15" s="508"/>
      <c r="J15" s="508"/>
      <c r="K15" s="509"/>
      <c r="L15" s="189"/>
      <c r="M15" s="535" t="s">
        <v>151</v>
      </c>
      <c r="N15" s="536"/>
      <c r="O15" s="536"/>
      <c r="P15" s="536"/>
      <c r="Q15" s="537"/>
      <c r="R15" s="528">
        <v>29557</v>
      </c>
      <c r="S15" s="529"/>
      <c r="T15" s="529"/>
      <c r="U15" s="529"/>
      <c r="V15" s="530"/>
      <c r="W15" s="460" t="s">
        <v>152</v>
      </c>
      <c r="X15" s="461"/>
      <c r="Y15" s="461"/>
      <c r="Z15" s="461"/>
      <c r="AA15" s="461"/>
      <c r="AB15" s="451"/>
      <c r="AC15" s="495">
        <v>4901</v>
      </c>
      <c r="AD15" s="496"/>
      <c r="AE15" s="496"/>
      <c r="AF15" s="496"/>
      <c r="AG15" s="538"/>
      <c r="AH15" s="495">
        <v>5244</v>
      </c>
      <c r="AI15" s="496"/>
      <c r="AJ15" s="496"/>
      <c r="AK15" s="496"/>
      <c r="AL15" s="497"/>
      <c r="AM15" s="473"/>
      <c r="AN15" s="474"/>
      <c r="AO15" s="474"/>
      <c r="AP15" s="474"/>
      <c r="AQ15" s="474"/>
      <c r="AR15" s="474"/>
      <c r="AS15" s="474"/>
      <c r="AT15" s="475"/>
      <c r="AU15" s="476"/>
      <c r="AV15" s="477"/>
      <c r="AW15" s="477"/>
      <c r="AX15" s="477"/>
      <c r="AY15" s="404" t="s">
        <v>153</v>
      </c>
      <c r="AZ15" s="405"/>
      <c r="BA15" s="405"/>
      <c r="BB15" s="405"/>
      <c r="BC15" s="405"/>
      <c r="BD15" s="405"/>
      <c r="BE15" s="405"/>
      <c r="BF15" s="405"/>
      <c r="BG15" s="405"/>
      <c r="BH15" s="405"/>
      <c r="BI15" s="405"/>
      <c r="BJ15" s="405"/>
      <c r="BK15" s="405"/>
      <c r="BL15" s="405"/>
      <c r="BM15" s="406"/>
      <c r="BN15" s="407">
        <v>3923508</v>
      </c>
      <c r="BO15" s="408"/>
      <c r="BP15" s="408"/>
      <c r="BQ15" s="408"/>
      <c r="BR15" s="408"/>
      <c r="BS15" s="408"/>
      <c r="BT15" s="408"/>
      <c r="BU15" s="409"/>
      <c r="BV15" s="407">
        <v>3727460</v>
      </c>
      <c r="BW15" s="408"/>
      <c r="BX15" s="408"/>
      <c r="BY15" s="408"/>
      <c r="BZ15" s="408"/>
      <c r="CA15" s="408"/>
      <c r="CB15" s="408"/>
      <c r="CC15" s="409"/>
      <c r="CD15" s="545" t="s">
        <v>154</v>
      </c>
      <c r="CE15" s="546"/>
      <c r="CF15" s="546"/>
      <c r="CG15" s="546"/>
      <c r="CH15" s="546"/>
      <c r="CI15" s="546"/>
      <c r="CJ15" s="546"/>
      <c r="CK15" s="546"/>
      <c r="CL15" s="546"/>
      <c r="CM15" s="546"/>
      <c r="CN15" s="546"/>
      <c r="CO15" s="546"/>
      <c r="CP15" s="546"/>
      <c r="CQ15" s="546"/>
      <c r="CR15" s="546"/>
      <c r="CS15" s="547"/>
      <c r="CT15" s="190"/>
      <c r="CU15" s="191"/>
      <c r="CV15" s="191"/>
      <c r="CW15" s="191"/>
      <c r="CX15" s="191"/>
      <c r="CY15" s="191"/>
      <c r="CZ15" s="191"/>
      <c r="DA15" s="192"/>
      <c r="DB15" s="190"/>
      <c r="DC15" s="191"/>
      <c r="DD15" s="191"/>
      <c r="DE15" s="191"/>
      <c r="DF15" s="191"/>
      <c r="DG15" s="191"/>
      <c r="DH15" s="191"/>
      <c r="DI15" s="192"/>
    </row>
    <row r="16" spans="1:119" ht="18.75" customHeight="1" x14ac:dyDescent="0.15">
      <c r="A16" s="180"/>
      <c r="B16" s="507"/>
      <c r="C16" s="508"/>
      <c r="D16" s="508"/>
      <c r="E16" s="508"/>
      <c r="F16" s="508"/>
      <c r="G16" s="508"/>
      <c r="H16" s="508"/>
      <c r="I16" s="508"/>
      <c r="J16" s="508"/>
      <c r="K16" s="509"/>
      <c r="L16" s="525" t="s">
        <v>155</v>
      </c>
      <c r="M16" s="548"/>
      <c r="N16" s="548"/>
      <c r="O16" s="548"/>
      <c r="P16" s="548"/>
      <c r="Q16" s="549"/>
      <c r="R16" s="550" t="s">
        <v>156</v>
      </c>
      <c r="S16" s="551"/>
      <c r="T16" s="551"/>
      <c r="U16" s="551"/>
      <c r="V16" s="552"/>
      <c r="W16" s="434"/>
      <c r="X16" s="435"/>
      <c r="Y16" s="435"/>
      <c r="Z16" s="435"/>
      <c r="AA16" s="435"/>
      <c r="AB16" s="424"/>
      <c r="AC16" s="531">
        <v>34.200000000000003</v>
      </c>
      <c r="AD16" s="532"/>
      <c r="AE16" s="532"/>
      <c r="AF16" s="532"/>
      <c r="AG16" s="533"/>
      <c r="AH16" s="531">
        <v>35.700000000000003</v>
      </c>
      <c r="AI16" s="532"/>
      <c r="AJ16" s="532"/>
      <c r="AK16" s="532"/>
      <c r="AL16" s="534"/>
      <c r="AM16" s="473"/>
      <c r="AN16" s="474"/>
      <c r="AO16" s="474"/>
      <c r="AP16" s="474"/>
      <c r="AQ16" s="474"/>
      <c r="AR16" s="474"/>
      <c r="AS16" s="474"/>
      <c r="AT16" s="475"/>
      <c r="AU16" s="476"/>
      <c r="AV16" s="477"/>
      <c r="AW16" s="477"/>
      <c r="AX16" s="477"/>
      <c r="AY16" s="478" t="s">
        <v>157</v>
      </c>
      <c r="AZ16" s="479"/>
      <c r="BA16" s="479"/>
      <c r="BB16" s="479"/>
      <c r="BC16" s="479"/>
      <c r="BD16" s="479"/>
      <c r="BE16" s="479"/>
      <c r="BF16" s="479"/>
      <c r="BG16" s="479"/>
      <c r="BH16" s="479"/>
      <c r="BI16" s="479"/>
      <c r="BJ16" s="479"/>
      <c r="BK16" s="479"/>
      <c r="BL16" s="479"/>
      <c r="BM16" s="480"/>
      <c r="BN16" s="444">
        <v>5288065</v>
      </c>
      <c r="BO16" s="445"/>
      <c r="BP16" s="445"/>
      <c r="BQ16" s="445"/>
      <c r="BR16" s="445"/>
      <c r="BS16" s="445"/>
      <c r="BT16" s="445"/>
      <c r="BU16" s="446"/>
      <c r="BV16" s="444">
        <v>5108023</v>
      </c>
      <c r="BW16" s="445"/>
      <c r="BX16" s="445"/>
      <c r="BY16" s="445"/>
      <c r="BZ16" s="445"/>
      <c r="CA16" s="445"/>
      <c r="CB16" s="445"/>
      <c r="CC16" s="446"/>
      <c r="CD16" s="193"/>
      <c r="CE16" s="558"/>
      <c r="CF16" s="558"/>
      <c r="CG16" s="558"/>
      <c r="CH16" s="558"/>
      <c r="CI16" s="558"/>
      <c r="CJ16" s="558"/>
      <c r="CK16" s="558"/>
      <c r="CL16" s="558"/>
      <c r="CM16" s="558"/>
      <c r="CN16" s="558"/>
      <c r="CO16" s="558"/>
      <c r="CP16" s="558"/>
      <c r="CQ16" s="558"/>
      <c r="CR16" s="558"/>
      <c r="CS16" s="559"/>
      <c r="CT16" s="441"/>
      <c r="CU16" s="442"/>
      <c r="CV16" s="442"/>
      <c r="CW16" s="442"/>
      <c r="CX16" s="442"/>
      <c r="CY16" s="442"/>
      <c r="CZ16" s="442"/>
      <c r="DA16" s="443"/>
      <c r="DB16" s="441"/>
      <c r="DC16" s="442"/>
      <c r="DD16" s="442"/>
      <c r="DE16" s="442"/>
      <c r="DF16" s="442"/>
      <c r="DG16" s="442"/>
      <c r="DH16" s="442"/>
      <c r="DI16" s="443"/>
    </row>
    <row r="17" spans="1:113" ht="18.75" customHeight="1" thickBot="1" x14ac:dyDescent="0.2">
      <c r="A17" s="180"/>
      <c r="B17" s="510"/>
      <c r="C17" s="511"/>
      <c r="D17" s="511"/>
      <c r="E17" s="511"/>
      <c r="F17" s="511"/>
      <c r="G17" s="511"/>
      <c r="H17" s="511"/>
      <c r="I17" s="511"/>
      <c r="J17" s="511"/>
      <c r="K17" s="512"/>
      <c r="L17" s="194"/>
      <c r="M17" s="555" t="s">
        <v>158</v>
      </c>
      <c r="N17" s="556"/>
      <c r="O17" s="556"/>
      <c r="P17" s="556"/>
      <c r="Q17" s="557"/>
      <c r="R17" s="550" t="s">
        <v>159</v>
      </c>
      <c r="S17" s="551"/>
      <c r="T17" s="551"/>
      <c r="U17" s="551"/>
      <c r="V17" s="552"/>
      <c r="W17" s="460" t="s">
        <v>160</v>
      </c>
      <c r="X17" s="461"/>
      <c r="Y17" s="461"/>
      <c r="Z17" s="461"/>
      <c r="AA17" s="461"/>
      <c r="AB17" s="451"/>
      <c r="AC17" s="495">
        <v>8567</v>
      </c>
      <c r="AD17" s="496"/>
      <c r="AE17" s="496"/>
      <c r="AF17" s="496"/>
      <c r="AG17" s="538"/>
      <c r="AH17" s="495">
        <v>8467</v>
      </c>
      <c r="AI17" s="496"/>
      <c r="AJ17" s="496"/>
      <c r="AK17" s="496"/>
      <c r="AL17" s="497"/>
      <c r="AM17" s="473"/>
      <c r="AN17" s="474"/>
      <c r="AO17" s="474"/>
      <c r="AP17" s="474"/>
      <c r="AQ17" s="474"/>
      <c r="AR17" s="474"/>
      <c r="AS17" s="474"/>
      <c r="AT17" s="475"/>
      <c r="AU17" s="476"/>
      <c r="AV17" s="477"/>
      <c r="AW17" s="477"/>
      <c r="AX17" s="477"/>
      <c r="AY17" s="478" t="s">
        <v>161</v>
      </c>
      <c r="AZ17" s="479"/>
      <c r="BA17" s="479"/>
      <c r="BB17" s="479"/>
      <c r="BC17" s="479"/>
      <c r="BD17" s="479"/>
      <c r="BE17" s="479"/>
      <c r="BF17" s="479"/>
      <c r="BG17" s="479"/>
      <c r="BH17" s="479"/>
      <c r="BI17" s="479"/>
      <c r="BJ17" s="479"/>
      <c r="BK17" s="479"/>
      <c r="BL17" s="479"/>
      <c r="BM17" s="480"/>
      <c r="BN17" s="444">
        <v>4943467</v>
      </c>
      <c r="BO17" s="445"/>
      <c r="BP17" s="445"/>
      <c r="BQ17" s="445"/>
      <c r="BR17" s="445"/>
      <c r="BS17" s="445"/>
      <c r="BT17" s="445"/>
      <c r="BU17" s="446"/>
      <c r="BV17" s="444">
        <v>4691759</v>
      </c>
      <c r="BW17" s="445"/>
      <c r="BX17" s="445"/>
      <c r="BY17" s="445"/>
      <c r="BZ17" s="445"/>
      <c r="CA17" s="445"/>
      <c r="CB17" s="445"/>
      <c r="CC17" s="446"/>
      <c r="CD17" s="193"/>
      <c r="CE17" s="558"/>
      <c r="CF17" s="558"/>
      <c r="CG17" s="558"/>
      <c r="CH17" s="558"/>
      <c r="CI17" s="558"/>
      <c r="CJ17" s="558"/>
      <c r="CK17" s="558"/>
      <c r="CL17" s="558"/>
      <c r="CM17" s="558"/>
      <c r="CN17" s="558"/>
      <c r="CO17" s="558"/>
      <c r="CP17" s="558"/>
      <c r="CQ17" s="558"/>
      <c r="CR17" s="558"/>
      <c r="CS17" s="559"/>
      <c r="CT17" s="441"/>
      <c r="CU17" s="442"/>
      <c r="CV17" s="442"/>
      <c r="CW17" s="442"/>
      <c r="CX17" s="442"/>
      <c r="CY17" s="442"/>
      <c r="CZ17" s="442"/>
      <c r="DA17" s="443"/>
      <c r="DB17" s="441"/>
      <c r="DC17" s="442"/>
      <c r="DD17" s="442"/>
      <c r="DE17" s="442"/>
      <c r="DF17" s="442"/>
      <c r="DG17" s="442"/>
      <c r="DH17" s="442"/>
      <c r="DI17" s="443"/>
    </row>
    <row r="18" spans="1:113" ht="18.75" customHeight="1" thickBot="1" x14ac:dyDescent="0.2">
      <c r="A18" s="180"/>
      <c r="B18" s="566" t="s">
        <v>162</v>
      </c>
      <c r="C18" s="487"/>
      <c r="D18" s="487"/>
      <c r="E18" s="567"/>
      <c r="F18" s="567"/>
      <c r="G18" s="567"/>
      <c r="H18" s="567"/>
      <c r="I18" s="567"/>
      <c r="J18" s="567"/>
      <c r="K18" s="567"/>
      <c r="L18" s="568">
        <v>29.18</v>
      </c>
      <c r="M18" s="568"/>
      <c r="N18" s="568"/>
      <c r="O18" s="568"/>
      <c r="P18" s="568"/>
      <c r="Q18" s="568"/>
      <c r="R18" s="569"/>
      <c r="S18" s="569"/>
      <c r="T18" s="569"/>
      <c r="U18" s="569"/>
      <c r="V18" s="570"/>
      <c r="W18" s="462"/>
      <c r="X18" s="463"/>
      <c r="Y18" s="463"/>
      <c r="Z18" s="463"/>
      <c r="AA18" s="463"/>
      <c r="AB18" s="454"/>
      <c r="AC18" s="571">
        <v>59.7</v>
      </c>
      <c r="AD18" s="572"/>
      <c r="AE18" s="572"/>
      <c r="AF18" s="572"/>
      <c r="AG18" s="573"/>
      <c r="AH18" s="571">
        <v>57.6</v>
      </c>
      <c r="AI18" s="572"/>
      <c r="AJ18" s="572"/>
      <c r="AK18" s="572"/>
      <c r="AL18" s="574"/>
      <c r="AM18" s="473"/>
      <c r="AN18" s="474"/>
      <c r="AO18" s="474"/>
      <c r="AP18" s="474"/>
      <c r="AQ18" s="474"/>
      <c r="AR18" s="474"/>
      <c r="AS18" s="474"/>
      <c r="AT18" s="475"/>
      <c r="AU18" s="476"/>
      <c r="AV18" s="477"/>
      <c r="AW18" s="477"/>
      <c r="AX18" s="477"/>
      <c r="AY18" s="478" t="s">
        <v>163</v>
      </c>
      <c r="AZ18" s="479"/>
      <c r="BA18" s="479"/>
      <c r="BB18" s="479"/>
      <c r="BC18" s="479"/>
      <c r="BD18" s="479"/>
      <c r="BE18" s="479"/>
      <c r="BF18" s="479"/>
      <c r="BG18" s="479"/>
      <c r="BH18" s="479"/>
      <c r="BI18" s="479"/>
      <c r="BJ18" s="479"/>
      <c r="BK18" s="479"/>
      <c r="BL18" s="479"/>
      <c r="BM18" s="480"/>
      <c r="BN18" s="444">
        <v>6078044</v>
      </c>
      <c r="BO18" s="445"/>
      <c r="BP18" s="445"/>
      <c r="BQ18" s="445"/>
      <c r="BR18" s="445"/>
      <c r="BS18" s="445"/>
      <c r="BT18" s="445"/>
      <c r="BU18" s="446"/>
      <c r="BV18" s="444">
        <v>5811002</v>
      </c>
      <c r="BW18" s="445"/>
      <c r="BX18" s="445"/>
      <c r="BY18" s="445"/>
      <c r="BZ18" s="445"/>
      <c r="CA18" s="445"/>
      <c r="CB18" s="445"/>
      <c r="CC18" s="446"/>
      <c r="CD18" s="193"/>
      <c r="CE18" s="558"/>
      <c r="CF18" s="558"/>
      <c r="CG18" s="558"/>
      <c r="CH18" s="558"/>
      <c r="CI18" s="558"/>
      <c r="CJ18" s="558"/>
      <c r="CK18" s="558"/>
      <c r="CL18" s="558"/>
      <c r="CM18" s="558"/>
      <c r="CN18" s="558"/>
      <c r="CO18" s="558"/>
      <c r="CP18" s="558"/>
      <c r="CQ18" s="558"/>
      <c r="CR18" s="558"/>
      <c r="CS18" s="559"/>
      <c r="CT18" s="441"/>
      <c r="CU18" s="442"/>
      <c r="CV18" s="442"/>
      <c r="CW18" s="442"/>
      <c r="CX18" s="442"/>
      <c r="CY18" s="442"/>
      <c r="CZ18" s="442"/>
      <c r="DA18" s="443"/>
      <c r="DB18" s="441"/>
      <c r="DC18" s="442"/>
      <c r="DD18" s="442"/>
      <c r="DE18" s="442"/>
      <c r="DF18" s="442"/>
      <c r="DG18" s="442"/>
      <c r="DH18" s="442"/>
      <c r="DI18" s="443"/>
    </row>
    <row r="19" spans="1:113" ht="18.75" customHeight="1" thickBot="1" x14ac:dyDescent="0.2">
      <c r="A19" s="180"/>
      <c r="B19" s="566" t="s">
        <v>164</v>
      </c>
      <c r="C19" s="487"/>
      <c r="D19" s="487"/>
      <c r="E19" s="567"/>
      <c r="F19" s="567"/>
      <c r="G19" s="567"/>
      <c r="H19" s="567"/>
      <c r="I19" s="567"/>
      <c r="J19" s="567"/>
      <c r="K19" s="567"/>
      <c r="L19" s="575">
        <v>1040</v>
      </c>
      <c r="M19" s="575"/>
      <c r="N19" s="575"/>
      <c r="O19" s="575"/>
      <c r="P19" s="575"/>
      <c r="Q19" s="575"/>
      <c r="R19" s="576"/>
      <c r="S19" s="576"/>
      <c r="T19" s="576"/>
      <c r="U19" s="576"/>
      <c r="V19" s="577"/>
      <c r="W19" s="401"/>
      <c r="X19" s="402"/>
      <c r="Y19" s="402"/>
      <c r="Z19" s="402"/>
      <c r="AA19" s="402"/>
      <c r="AB19" s="402"/>
      <c r="AC19" s="553"/>
      <c r="AD19" s="553"/>
      <c r="AE19" s="553"/>
      <c r="AF19" s="553"/>
      <c r="AG19" s="553"/>
      <c r="AH19" s="553"/>
      <c r="AI19" s="553"/>
      <c r="AJ19" s="553"/>
      <c r="AK19" s="553"/>
      <c r="AL19" s="554"/>
      <c r="AM19" s="473"/>
      <c r="AN19" s="474"/>
      <c r="AO19" s="474"/>
      <c r="AP19" s="474"/>
      <c r="AQ19" s="474"/>
      <c r="AR19" s="474"/>
      <c r="AS19" s="474"/>
      <c r="AT19" s="475"/>
      <c r="AU19" s="476"/>
      <c r="AV19" s="477"/>
      <c r="AW19" s="477"/>
      <c r="AX19" s="477"/>
      <c r="AY19" s="478" t="s">
        <v>165</v>
      </c>
      <c r="AZ19" s="479"/>
      <c r="BA19" s="479"/>
      <c r="BB19" s="479"/>
      <c r="BC19" s="479"/>
      <c r="BD19" s="479"/>
      <c r="BE19" s="479"/>
      <c r="BF19" s="479"/>
      <c r="BG19" s="479"/>
      <c r="BH19" s="479"/>
      <c r="BI19" s="479"/>
      <c r="BJ19" s="479"/>
      <c r="BK19" s="479"/>
      <c r="BL19" s="479"/>
      <c r="BM19" s="480"/>
      <c r="BN19" s="444">
        <v>8770889</v>
      </c>
      <c r="BO19" s="445"/>
      <c r="BP19" s="445"/>
      <c r="BQ19" s="445"/>
      <c r="BR19" s="445"/>
      <c r="BS19" s="445"/>
      <c r="BT19" s="445"/>
      <c r="BU19" s="446"/>
      <c r="BV19" s="444">
        <v>8079849</v>
      </c>
      <c r="BW19" s="445"/>
      <c r="BX19" s="445"/>
      <c r="BY19" s="445"/>
      <c r="BZ19" s="445"/>
      <c r="CA19" s="445"/>
      <c r="CB19" s="445"/>
      <c r="CC19" s="446"/>
      <c r="CD19" s="193"/>
      <c r="CE19" s="558"/>
      <c r="CF19" s="558"/>
      <c r="CG19" s="558"/>
      <c r="CH19" s="558"/>
      <c r="CI19" s="558"/>
      <c r="CJ19" s="558"/>
      <c r="CK19" s="558"/>
      <c r="CL19" s="558"/>
      <c r="CM19" s="558"/>
      <c r="CN19" s="558"/>
      <c r="CO19" s="558"/>
      <c r="CP19" s="558"/>
      <c r="CQ19" s="558"/>
      <c r="CR19" s="558"/>
      <c r="CS19" s="559"/>
      <c r="CT19" s="441"/>
      <c r="CU19" s="442"/>
      <c r="CV19" s="442"/>
      <c r="CW19" s="442"/>
      <c r="CX19" s="442"/>
      <c r="CY19" s="442"/>
      <c r="CZ19" s="442"/>
      <c r="DA19" s="443"/>
      <c r="DB19" s="441"/>
      <c r="DC19" s="442"/>
      <c r="DD19" s="442"/>
      <c r="DE19" s="442"/>
      <c r="DF19" s="442"/>
      <c r="DG19" s="442"/>
      <c r="DH19" s="442"/>
      <c r="DI19" s="443"/>
    </row>
    <row r="20" spans="1:113" ht="18.75" customHeight="1" thickBot="1" x14ac:dyDescent="0.2">
      <c r="A20" s="180"/>
      <c r="B20" s="566" t="s">
        <v>166</v>
      </c>
      <c r="C20" s="487"/>
      <c r="D20" s="487"/>
      <c r="E20" s="567"/>
      <c r="F20" s="567"/>
      <c r="G20" s="567"/>
      <c r="H20" s="567"/>
      <c r="I20" s="567"/>
      <c r="J20" s="567"/>
      <c r="K20" s="567"/>
      <c r="L20" s="575">
        <v>11856</v>
      </c>
      <c r="M20" s="575"/>
      <c r="N20" s="575"/>
      <c r="O20" s="575"/>
      <c r="P20" s="575"/>
      <c r="Q20" s="575"/>
      <c r="R20" s="576"/>
      <c r="S20" s="576"/>
      <c r="T20" s="576"/>
      <c r="U20" s="576"/>
      <c r="V20" s="577"/>
      <c r="W20" s="462"/>
      <c r="X20" s="463"/>
      <c r="Y20" s="463"/>
      <c r="Z20" s="463"/>
      <c r="AA20" s="463"/>
      <c r="AB20" s="463"/>
      <c r="AC20" s="578"/>
      <c r="AD20" s="578"/>
      <c r="AE20" s="578"/>
      <c r="AF20" s="578"/>
      <c r="AG20" s="578"/>
      <c r="AH20" s="578"/>
      <c r="AI20" s="578"/>
      <c r="AJ20" s="578"/>
      <c r="AK20" s="578"/>
      <c r="AL20" s="579"/>
      <c r="AM20" s="580"/>
      <c r="AN20" s="499"/>
      <c r="AO20" s="499"/>
      <c r="AP20" s="499"/>
      <c r="AQ20" s="499"/>
      <c r="AR20" s="499"/>
      <c r="AS20" s="499"/>
      <c r="AT20" s="500"/>
      <c r="AU20" s="581"/>
      <c r="AV20" s="582"/>
      <c r="AW20" s="582"/>
      <c r="AX20" s="583"/>
      <c r="AY20" s="478"/>
      <c r="AZ20" s="479"/>
      <c r="BA20" s="479"/>
      <c r="BB20" s="479"/>
      <c r="BC20" s="479"/>
      <c r="BD20" s="479"/>
      <c r="BE20" s="479"/>
      <c r="BF20" s="479"/>
      <c r="BG20" s="479"/>
      <c r="BH20" s="479"/>
      <c r="BI20" s="479"/>
      <c r="BJ20" s="479"/>
      <c r="BK20" s="479"/>
      <c r="BL20" s="479"/>
      <c r="BM20" s="480"/>
      <c r="BN20" s="444"/>
      <c r="BO20" s="445"/>
      <c r="BP20" s="445"/>
      <c r="BQ20" s="445"/>
      <c r="BR20" s="445"/>
      <c r="BS20" s="445"/>
      <c r="BT20" s="445"/>
      <c r="BU20" s="446"/>
      <c r="BV20" s="444"/>
      <c r="BW20" s="445"/>
      <c r="BX20" s="445"/>
      <c r="BY20" s="445"/>
      <c r="BZ20" s="445"/>
      <c r="CA20" s="445"/>
      <c r="CB20" s="445"/>
      <c r="CC20" s="446"/>
      <c r="CD20" s="193"/>
      <c r="CE20" s="558"/>
      <c r="CF20" s="558"/>
      <c r="CG20" s="558"/>
      <c r="CH20" s="558"/>
      <c r="CI20" s="558"/>
      <c r="CJ20" s="558"/>
      <c r="CK20" s="558"/>
      <c r="CL20" s="558"/>
      <c r="CM20" s="558"/>
      <c r="CN20" s="558"/>
      <c r="CO20" s="558"/>
      <c r="CP20" s="558"/>
      <c r="CQ20" s="558"/>
      <c r="CR20" s="558"/>
      <c r="CS20" s="559"/>
      <c r="CT20" s="441"/>
      <c r="CU20" s="442"/>
      <c r="CV20" s="442"/>
      <c r="CW20" s="442"/>
      <c r="CX20" s="442"/>
      <c r="CY20" s="442"/>
      <c r="CZ20" s="442"/>
      <c r="DA20" s="443"/>
      <c r="DB20" s="441"/>
      <c r="DC20" s="442"/>
      <c r="DD20" s="442"/>
      <c r="DE20" s="442"/>
      <c r="DF20" s="442"/>
      <c r="DG20" s="442"/>
      <c r="DH20" s="442"/>
      <c r="DI20" s="443"/>
    </row>
    <row r="21" spans="1:113" ht="18.75" customHeight="1" thickBot="1" x14ac:dyDescent="0.2">
      <c r="A21" s="180"/>
      <c r="B21" s="584" t="s">
        <v>167</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586"/>
      <c r="AY21" s="560"/>
      <c r="AZ21" s="561"/>
      <c r="BA21" s="561"/>
      <c r="BB21" s="561"/>
      <c r="BC21" s="561"/>
      <c r="BD21" s="561"/>
      <c r="BE21" s="561"/>
      <c r="BF21" s="561"/>
      <c r="BG21" s="561"/>
      <c r="BH21" s="561"/>
      <c r="BI21" s="561"/>
      <c r="BJ21" s="561"/>
      <c r="BK21" s="561"/>
      <c r="BL21" s="561"/>
      <c r="BM21" s="562"/>
      <c r="BN21" s="563"/>
      <c r="BO21" s="564"/>
      <c r="BP21" s="564"/>
      <c r="BQ21" s="564"/>
      <c r="BR21" s="564"/>
      <c r="BS21" s="564"/>
      <c r="BT21" s="564"/>
      <c r="BU21" s="565"/>
      <c r="BV21" s="563"/>
      <c r="BW21" s="564"/>
      <c r="BX21" s="564"/>
      <c r="BY21" s="564"/>
      <c r="BZ21" s="564"/>
      <c r="CA21" s="564"/>
      <c r="CB21" s="564"/>
      <c r="CC21" s="565"/>
      <c r="CD21" s="193"/>
      <c r="CE21" s="558"/>
      <c r="CF21" s="558"/>
      <c r="CG21" s="558"/>
      <c r="CH21" s="558"/>
      <c r="CI21" s="558"/>
      <c r="CJ21" s="558"/>
      <c r="CK21" s="558"/>
      <c r="CL21" s="558"/>
      <c r="CM21" s="558"/>
      <c r="CN21" s="558"/>
      <c r="CO21" s="558"/>
      <c r="CP21" s="558"/>
      <c r="CQ21" s="558"/>
      <c r="CR21" s="558"/>
      <c r="CS21" s="559"/>
      <c r="CT21" s="441"/>
      <c r="CU21" s="442"/>
      <c r="CV21" s="442"/>
      <c r="CW21" s="442"/>
      <c r="CX21" s="442"/>
      <c r="CY21" s="442"/>
      <c r="CZ21" s="442"/>
      <c r="DA21" s="443"/>
      <c r="DB21" s="441"/>
      <c r="DC21" s="442"/>
      <c r="DD21" s="442"/>
      <c r="DE21" s="442"/>
      <c r="DF21" s="442"/>
      <c r="DG21" s="442"/>
      <c r="DH21" s="442"/>
      <c r="DI21" s="443"/>
    </row>
    <row r="22" spans="1:113" ht="18.75" customHeight="1" x14ac:dyDescent="0.15">
      <c r="A22" s="180"/>
      <c r="B22" s="614" t="s">
        <v>168</v>
      </c>
      <c r="C22" s="588"/>
      <c r="D22" s="589"/>
      <c r="E22" s="456" t="s">
        <v>1</v>
      </c>
      <c r="F22" s="461"/>
      <c r="G22" s="461"/>
      <c r="H22" s="461"/>
      <c r="I22" s="461"/>
      <c r="J22" s="461"/>
      <c r="K22" s="451"/>
      <c r="L22" s="456" t="s">
        <v>169</v>
      </c>
      <c r="M22" s="461"/>
      <c r="N22" s="461"/>
      <c r="O22" s="461"/>
      <c r="P22" s="451"/>
      <c r="Q22" s="619" t="s">
        <v>170</v>
      </c>
      <c r="R22" s="620"/>
      <c r="S22" s="620"/>
      <c r="T22" s="620"/>
      <c r="U22" s="620"/>
      <c r="V22" s="621"/>
      <c r="W22" s="587" t="s">
        <v>171</v>
      </c>
      <c r="X22" s="588"/>
      <c r="Y22" s="589"/>
      <c r="Z22" s="456" t="s">
        <v>1</v>
      </c>
      <c r="AA22" s="461"/>
      <c r="AB22" s="461"/>
      <c r="AC22" s="461"/>
      <c r="AD22" s="461"/>
      <c r="AE22" s="461"/>
      <c r="AF22" s="461"/>
      <c r="AG22" s="451"/>
      <c r="AH22" s="625" t="s">
        <v>172</v>
      </c>
      <c r="AI22" s="461"/>
      <c r="AJ22" s="461"/>
      <c r="AK22" s="461"/>
      <c r="AL22" s="451"/>
      <c r="AM22" s="625" t="s">
        <v>173</v>
      </c>
      <c r="AN22" s="626"/>
      <c r="AO22" s="626"/>
      <c r="AP22" s="626"/>
      <c r="AQ22" s="626"/>
      <c r="AR22" s="627"/>
      <c r="AS22" s="619" t="s">
        <v>170</v>
      </c>
      <c r="AT22" s="620"/>
      <c r="AU22" s="620"/>
      <c r="AV22" s="620"/>
      <c r="AW22" s="620"/>
      <c r="AX22" s="631"/>
      <c r="AY22" s="404" t="s">
        <v>174</v>
      </c>
      <c r="AZ22" s="405"/>
      <c r="BA22" s="405"/>
      <c r="BB22" s="405"/>
      <c r="BC22" s="405"/>
      <c r="BD22" s="405"/>
      <c r="BE22" s="405"/>
      <c r="BF22" s="405"/>
      <c r="BG22" s="405"/>
      <c r="BH22" s="405"/>
      <c r="BI22" s="405"/>
      <c r="BJ22" s="405"/>
      <c r="BK22" s="405"/>
      <c r="BL22" s="405"/>
      <c r="BM22" s="406"/>
      <c r="BN22" s="407">
        <v>7711100</v>
      </c>
      <c r="BO22" s="408"/>
      <c r="BP22" s="408"/>
      <c r="BQ22" s="408"/>
      <c r="BR22" s="408"/>
      <c r="BS22" s="408"/>
      <c r="BT22" s="408"/>
      <c r="BU22" s="409"/>
      <c r="BV22" s="407">
        <v>8131860</v>
      </c>
      <c r="BW22" s="408"/>
      <c r="BX22" s="408"/>
      <c r="BY22" s="408"/>
      <c r="BZ22" s="408"/>
      <c r="CA22" s="408"/>
      <c r="CB22" s="408"/>
      <c r="CC22" s="409"/>
      <c r="CD22" s="193"/>
      <c r="CE22" s="558"/>
      <c r="CF22" s="558"/>
      <c r="CG22" s="558"/>
      <c r="CH22" s="558"/>
      <c r="CI22" s="558"/>
      <c r="CJ22" s="558"/>
      <c r="CK22" s="558"/>
      <c r="CL22" s="558"/>
      <c r="CM22" s="558"/>
      <c r="CN22" s="558"/>
      <c r="CO22" s="558"/>
      <c r="CP22" s="558"/>
      <c r="CQ22" s="558"/>
      <c r="CR22" s="558"/>
      <c r="CS22" s="559"/>
      <c r="CT22" s="441"/>
      <c r="CU22" s="442"/>
      <c r="CV22" s="442"/>
      <c r="CW22" s="442"/>
      <c r="CX22" s="442"/>
      <c r="CY22" s="442"/>
      <c r="CZ22" s="442"/>
      <c r="DA22" s="443"/>
      <c r="DB22" s="441"/>
      <c r="DC22" s="442"/>
      <c r="DD22" s="442"/>
      <c r="DE22" s="442"/>
      <c r="DF22" s="442"/>
      <c r="DG22" s="442"/>
      <c r="DH22" s="442"/>
      <c r="DI22" s="443"/>
    </row>
    <row r="23" spans="1:113" ht="18.75" customHeight="1" x14ac:dyDescent="0.15">
      <c r="A23" s="180"/>
      <c r="B23" s="615"/>
      <c r="C23" s="591"/>
      <c r="D23" s="592"/>
      <c r="E23" s="430"/>
      <c r="F23" s="435"/>
      <c r="G23" s="435"/>
      <c r="H23" s="435"/>
      <c r="I23" s="435"/>
      <c r="J23" s="435"/>
      <c r="K23" s="424"/>
      <c r="L23" s="430"/>
      <c r="M23" s="435"/>
      <c r="N23" s="435"/>
      <c r="O23" s="435"/>
      <c r="P23" s="424"/>
      <c r="Q23" s="622"/>
      <c r="R23" s="623"/>
      <c r="S23" s="623"/>
      <c r="T23" s="623"/>
      <c r="U23" s="623"/>
      <c r="V23" s="624"/>
      <c r="W23" s="590"/>
      <c r="X23" s="591"/>
      <c r="Y23" s="592"/>
      <c r="Z23" s="430"/>
      <c r="AA23" s="435"/>
      <c r="AB23" s="435"/>
      <c r="AC23" s="435"/>
      <c r="AD23" s="435"/>
      <c r="AE23" s="435"/>
      <c r="AF23" s="435"/>
      <c r="AG23" s="424"/>
      <c r="AH23" s="430"/>
      <c r="AI23" s="435"/>
      <c r="AJ23" s="435"/>
      <c r="AK23" s="435"/>
      <c r="AL23" s="424"/>
      <c r="AM23" s="628"/>
      <c r="AN23" s="629"/>
      <c r="AO23" s="629"/>
      <c r="AP23" s="629"/>
      <c r="AQ23" s="629"/>
      <c r="AR23" s="630"/>
      <c r="AS23" s="622"/>
      <c r="AT23" s="623"/>
      <c r="AU23" s="623"/>
      <c r="AV23" s="623"/>
      <c r="AW23" s="623"/>
      <c r="AX23" s="632"/>
      <c r="AY23" s="478" t="s">
        <v>175</v>
      </c>
      <c r="AZ23" s="479"/>
      <c r="BA23" s="479"/>
      <c r="BB23" s="479"/>
      <c r="BC23" s="479"/>
      <c r="BD23" s="479"/>
      <c r="BE23" s="479"/>
      <c r="BF23" s="479"/>
      <c r="BG23" s="479"/>
      <c r="BH23" s="479"/>
      <c r="BI23" s="479"/>
      <c r="BJ23" s="479"/>
      <c r="BK23" s="479"/>
      <c r="BL23" s="479"/>
      <c r="BM23" s="480"/>
      <c r="BN23" s="444">
        <v>7243978</v>
      </c>
      <c r="BO23" s="445"/>
      <c r="BP23" s="445"/>
      <c r="BQ23" s="445"/>
      <c r="BR23" s="445"/>
      <c r="BS23" s="445"/>
      <c r="BT23" s="445"/>
      <c r="BU23" s="446"/>
      <c r="BV23" s="444">
        <v>7587621</v>
      </c>
      <c r="BW23" s="445"/>
      <c r="BX23" s="445"/>
      <c r="BY23" s="445"/>
      <c r="BZ23" s="445"/>
      <c r="CA23" s="445"/>
      <c r="CB23" s="445"/>
      <c r="CC23" s="446"/>
      <c r="CD23" s="193"/>
      <c r="CE23" s="558"/>
      <c r="CF23" s="558"/>
      <c r="CG23" s="558"/>
      <c r="CH23" s="558"/>
      <c r="CI23" s="558"/>
      <c r="CJ23" s="558"/>
      <c r="CK23" s="558"/>
      <c r="CL23" s="558"/>
      <c r="CM23" s="558"/>
      <c r="CN23" s="558"/>
      <c r="CO23" s="558"/>
      <c r="CP23" s="558"/>
      <c r="CQ23" s="558"/>
      <c r="CR23" s="558"/>
      <c r="CS23" s="559"/>
      <c r="CT23" s="441"/>
      <c r="CU23" s="442"/>
      <c r="CV23" s="442"/>
      <c r="CW23" s="442"/>
      <c r="CX23" s="442"/>
      <c r="CY23" s="442"/>
      <c r="CZ23" s="442"/>
      <c r="DA23" s="443"/>
      <c r="DB23" s="441"/>
      <c r="DC23" s="442"/>
      <c r="DD23" s="442"/>
      <c r="DE23" s="442"/>
      <c r="DF23" s="442"/>
      <c r="DG23" s="442"/>
      <c r="DH23" s="442"/>
      <c r="DI23" s="443"/>
    </row>
    <row r="24" spans="1:113" ht="18.75" customHeight="1" thickBot="1" x14ac:dyDescent="0.2">
      <c r="A24" s="180"/>
      <c r="B24" s="615"/>
      <c r="C24" s="591"/>
      <c r="D24" s="592"/>
      <c r="E24" s="494" t="s">
        <v>176</v>
      </c>
      <c r="F24" s="474"/>
      <c r="G24" s="474"/>
      <c r="H24" s="474"/>
      <c r="I24" s="474"/>
      <c r="J24" s="474"/>
      <c r="K24" s="475"/>
      <c r="L24" s="495">
        <v>1</v>
      </c>
      <c r="M24" s="496"/>
      <c r="N24" s="496"/>
      <c r="O24" s="496"/>
      <c r="P24" s="538"/>
      <c r="Q24" s="495">
        <v>3850</v>
      </c>
      <c r="R24" s="496"/>
      <c r="S24" s="496"/>
      <c r="T24" s="496"/>
      <c r="U24" s="496"/>
      <c r="V24" s="538"/>
      <c r="W24" s="590"/>
      <c r="X24" s="591"/>
      <c r="Y24" s="592"/>
      <c r="Z24" s="494" t="s">
        <v>177</v>
      </c>
      <c r="AA24" s="474"/>
      <c r="AB24" s="474"/>
      <c r="AC24" s="474"/>
      <c r="AD24" s="474"/>
      <c r="AE24" s="474"/>
      <c r="AF24" s="474"/>
      <c r="AG24" s="475"/>
      <c r="AH24" s="495">
        <v>163</v>
      </c>
      <c r="AI24" s="496"/>
      <c r="AJ24" s="496"/>
      <c r="AK24" s="496"/>
      <c r="AL24" s="538"/>
      <c r="AM24" s="495">
        <v>491608</v>
      </c>
      <c r="AN24" s="496"/>
      <c r="AO24" s="496"/>
      <c r="AP24" s="496"/>
      <c r="AQ24" s="496"/>
      <c r="AR24" s="538"/>
      <c r="AS24" s="495">
        <v>3016</v>
      </c>
      <c r="AT24" s="496"/>
      <c r="AU24" s="496"/>
      <c r="AV24" s="496"/>
      <c r="AW24" s="496"/>
      <c r="AX24" s="497"/>
      <c r="AY24" s="560" t="s">
        <v>178</v>
      </c>
      <c r="AZ24" s="561"/>
      <c r="BA24" s="561"/>
      <c r="BB24" s="561"/>
      <c r="BC24" s="561"/>
      <c r="BD24" s="561"/>
      <c r="BE24" s="561"/>
      <c r="BF24" s="561"/>
      <c r="BG24" s="561"/>
      <c r="BH24" s="561"/>
      <c r="BI24" s="561"/>
      <c r="BJ24" s="561"/>
      <c r="BK24" s="561"/>
      <c r="BL24" s="561"/>
      <c r="BM24" s="562"/>
      <c r="BN24" s="444">
        <v>2991984</v>
      </c>
      <c r="BO24" s="445"/>
      <c r="BP24" s="445"/>
      <c r="BQ24" s="445"/>
      <c r="BR24" s="445"/>
      <c r="BS24" s="445"/>
      <c r="BT24" s="445"/>
      <c r="BU24" s="446"/>
      <c r="BV24" s="444">
        <v>3089425</v>
      </c>
      <c r="BW24" s="445"/>
      <c r="BX24" s="445"/>
      <c r="BY24" s="445"/>
      <c r="BZ24" s="445"/>
      <c r="CA24" s="445"/>
      <c r="CB24" s="445"/>
      <c r="CC24" s="446"/>
      <c r="CD24" s="193"/>
      <c r="CE24" s="558"/>
      <c r="CF24" s="558"/>
      <c r="CG24" s="558"/>
      <c r="CH24" s="558"/>
      <c r="CI24" s="558"/>
      <c r="CJ24" s="558"/>
      <c r="CK24" s="558"/>
      <c r="CL24" s="558"/>
      <c r="CM24" s="558"/>
      <c r="CN24" s="558"/>
      <c r="CO24" s="558"/>
      <c r="CP24" s="558"/>
      <c r="CQ24" s="558"/>
      <c r="CR24" s="558"/>
      <c r="CS24" s="559"/>
      <c r="CT24" s="441"/>
      <c r="CU24" s="442"/>
      <c r="CV24" s="442"/>
      <c r="CW24" s="442"/>
      <c r="CX24" s="442"/>
      <c r="CY24" s="442"/>
      <c r="CZ24" s="442"/>
      <c r="DA24" s="443"/>
      <c r="DB24" s="441"/>
      <c r="DC24" s="442"/>
      <c r="DD24" s="442"/>
      <c r="DE24" s="442"/>
      <c r="DF24" s="442"/>
      <c r="DG24" s="442"/>
      <c r="DH24" s="442"/>
      <c r="DI24" s="443"/>
    </row>
    <row r="25" spans="1:113" ht="18.75" customHeight="1" x14ac:dyDescent="0.15">
      <c r="A25" s="180"/>
      <c r="B25" s="615"/>
      <c r="C25" s="591"/>
      <c r="D25" s="592"/>
      <c r="E25" s="494" t="s">
        <v>179</v>
      </c>
      <c r="F25" s="474"/>
      <c r="G25" s="474"/>
      <c r="H25" s="474"/>
      <c r="I25" s="474"/>
      <c r="J25" s="474"/>
      <c r="K25" s="475"/>
      <c r="L25" s="495">
        <v>1</v>
      </c>
      <c r="M25" s="496"/>
      <c r="N25" s="496"/>
      <c r="O25" s="496"/>
      <c r="P25" s="538"/>
      <c r="Q25" s="495">
        <v>6400</v>
      </c>
      <c r="R25" s="496"/>
      <c r="S25" s="496"/>
      <c r="T25" s="496"/>
      <c r="U25" s="496"/>
      <c r="V25" s="538"/>
      <c r="W25" s="590"/>
      <c r="X25" s="591"/>
      <c r="Y25" s="592"/>
      <c r="Z25" s="494" t="s">
        <v>180</v>
      </c>
      <c r="AA25" s="474"/>
      <c r="AB25" s="474"/>
      <c r="AC25" s="474"/>
      <c r="AD25" s="474"/>
      <c r="AE25" s="474"/>
      <c r="AF25" s="474"/>
      <c r="AG25" s="475"/>
      <c r="AH25" s="495" t="s">
        <v>150</v>
      </c>
      <c r="AI25" s="496"/>
      <c r="AJ25" s="496"/>
      <c r="AK25" s="496"/>
      <c r="AL25" s="538"/>
      <c r="AM25" s="495" t="s">
        <v>150</v>
      </c>
      <c r="AN25" s="496"/>
      <c r="AO25" s="496"/>
      <c r="AP25" s="496"/>
      <c r="AQ25" s="496"/>
      <c r="AR25" s="538"/>
      <c r="AS25" s="495" t="s">
        <v>133</v>
      </c>
      <c r="AT25" s="496"/>
      <c r="AU25" s="496"/>
      <c r="AV25" s="496"/>
      <c r="AW25" s="496"/>
      <c r="AX25" s="497"/>
      <c r="AY25" s="404" t="s">
        <v>181</v>
      </c>
      <c r="AZ25" s="405"/>
      <c r="BA25" s="405"/>
      <c r="BB25" s="405"/>
      <c r="BC25" s="405"/>
      <c r="BD25" s="405"/>
      <c r="BE25" s="405"/>
      <c r="BF25" s="405"/>
      <c r="BG25" s="405"/>
      <c r="BH25" s="405"/>
      <c r="BI25" s="405"/>
      <c r="BJ25" s="405"/>
      <c r="BK25" s="405"/>
      <c r="BL25" s="405"/>
      <c r="BM25" s="406"/>
      <c r="BN25" s="407">
        <v>346215</v>
      </c>
      <c r="BO25" s="408"/>
      <c r="BP25" s="408"/>
      <c r="BQ25" s="408"/>
      <c r="BR25" s="408"/>
      <c r="BS25" s="408"/>
      <c r="BT25" s="408"/>
      <c r="BU25" s="409"/>
      <c r="BV25" s="407">
        <v>135284</v>
      </c>
      <c r="BW25" s="408"/>
      <c r="BX25" s="408"/>
      <c r="BY25" s="408"/>
      <c r="BZ25" s="408"/>
      <c r="CA25" s="408"/>
      <c r="CB25" s="408"/>
      <c r="CC25" s="409"/>
      <c r="CD25" s="193"/>
      <c r="CE25" s="558"/>
      <c r="CF25" s="558"/>
      <c r="CG25" s="558"/>
      <c r="CH25" s="558"/>
      <c r="CI25" s="558"/>
      <c r="CJ25" s="558"/>
      <c r="CK25" s="558"/>
      <c r="CL25" s="558"/>
      <c r="CM25" s="558"/>
      <c r="CN25" s="558"/>
      <c r="CO25" s="558"/>
      <c r="CP25" s="558"/>
      <c r="CQ25" s="558"/>
      <c r="CR25" s="558"/>
      <c r="CS25" s="559"/>
      <c r="CT25" s="441"/>
      <c r="CU25" s="442"/>
      <c r="CV25" s="442"/>
      <c r="CW25" s="442"/>
      <c r="CX25" s="442"/>
      <c r="CY25" s="442"/>
      <c r="CZ25" s="442"/>
      <c r="DA25" s="443"/>
      <c r="DB25" s="441"/>
      <c r="DC25" s="442"/>
      <c r="DD25" s="442"/>
      <c r="DE25" s="442"/>
      <c r="DF25" s="442"/>
      <c r="DG25" s="442"/>
      <c r="DH25" s="442"/>
      <c r="DI25" s="443"/>
    </row>
    <row r="26" spans="1:113" ht="18.75" customHeight="1" x14ac:dyDescent="0.15">
      <c r="A26" s="180"/>
      <c r="B26" s="615"/>
      <c r="C26" s="591"/>
      <c r="D26" s="592"/>
      <c r="E26" s="494" t="s">
        <v>182</v>
      </c>
      <c r="F26" s="474"/>
      <c r="G26" s="474"/>
      <c r="H26" s="474"/>
      <c r="I26" s="474"/>
      <c r="J26" s="474"/>
      <c r="K26" s="475"/>
      <c r="L26" s="495">
        <v>1</v>
      </c>
      <c r="M26" s="496"/>
      <c r="N26" s="496"/>
      <c r="O26" s="496"/>
      <c r="P26" s="538"/>
      <c r="Q26" s="495">
        <v>6020</v>
      </c>
      <c r="R26" s="496"/>
      <c r="S26" s="496"/>
      <c r="T26" s="496"/>
      <c r="U26" s="496"/>
      <c r="V26" s="538"/>
      <c r="W26" s="590"/>
      <c r="X26" s="591"/>
      <c r="Y26" s="592"/>
      <c r="Z26" s="494" t="s">
        <v>183</v>
      </c>
      <c r="AA26" s="596"/>
      <c r="AB26" s="596"/>
      <c r="AC26" s="596"/>
      <c r="AD26" s="596"/>
      <c r="AE26" s="596"/>
      <c r="AF26" s="596"/>
      <c r="AG26" s="597"/>
      <c r="AH26" s="495" t="s">
        <v>150</v>
      </c>
      <c r="AI26" s="496"/>
      <c r="AJ26" s="496"/>
      <c r="AK26" s="496"/>
      <c r="AL26" s="538"/>
      <c r="AM26" s="495" t="s">
        <v>150</v>
      </c>
      <c r="AN26" s="496"/>
      <c r="AO26" s="496"/>
      <c r="AP26" s="496"/>
      <c r="AQ26" s="496"/>
      <c r="AR26" s="538"/>
      <c r="AS26" s="495" t="s">
        <v>184</v>
      </c>
      <c r="AT26" s="496"/>
      <c r="AU26" s="496"/>
      <c r="AV26" s="496"/>
      <c r="AW26" s="496"/>
      <c r="AX26" s="497"/>
      <c r="AY26" s="447" t="s">
        <v>185</v>
      </c>
      <c r="AZ26" s="448"/>
      <c r="BA26" s="448"/>
      <c r="BB26" s="448"/>
      <c r="BC26" s="448"/>
      <c r="BD26" s="448"/>
      <c r="BE26" s="448"/>
      <c r="BF26" s="448"/>
      <c r="BG26" s="448"/>
      <c r="BH26" s="448"/>
      <c r="BI26" s="448"/>
      <c r="BJ26" s="448"/>
      <c r="BK26" s="448"/>
      <c r="BL26" s="448"/>
      <c r="BM26" s="449"/>
      <c r="BN26" s="444" t="s">
        <v>150</v>
      </c>
      <c r="BO26" s="445"/>
      <c r="BP26" s="445"/>
      <c r="BQ26" s="445"/>
      <c r="BR26" s="445"/>
      <c r="BS26" s="445"/>
      <c r="BT26" s="445"/>
      <c r="BU26" s="446"/>
      <c r="BV26" s="444" t="s">
        <v>141</v>
      </c>
      <c r="BW26" s="445"/>
      <c r="BX26" s="445"/>
      <c r="BY26" s="445"/>
      <c r="BZ26" s="445"/>
      <c r="CA26" s="445"/>
      <c r="CB26" s="445"/>
      <c r="CC26" s="446"/>
      <c r="CD26" s="193"/>
      <c r="CE26" s="558"/>
      <c r="CF26" s="558"/>
      <c r="CG26" s="558"/>
      <c r="CH26" s="558"/>
      <c r="CI26" s="558"/>
      <c r="CJ26" s="558"/>
      <c r="CK26" s="558"/>
      <c r="CL26" s="558"/>
      <c r="CM26" s="558"/>
      <c r="CN26" s="558"/>
      <c r="CO26" s="558"/>
      <c r="CP26" s="558"/>
      <c r="CQ26" s="558"/>
      <c r="CR26" s="558"/>
      <c r="CS26" s="559"/>
      <c r="CT26" s="441"/>
      <c r="CU26" s="442"/>
      <c r="CV26" s="442"/>
      <c r="CW26" s="442"/>
      <c r="CX26" s="442"/>
      <c r="CY26" s="442"/>
      <c r="CZ26" s="442"/>
      <c r="DA26" s="443"/>
      <c r="DB26" s="441"/>
      <c r="DC26" s="442"/>
      <c r="DD26" s="442"/>
      <c r="DE26" s="442"/>
      <c r="DF26" s="442"/>
      <c r="DG26" s="442"/>
      <c r="DH26" s="442"/>
      <c r="DI26" s="443"/>
    </row>
    <row r="27" spans="1:113" ht="18.75" customHeight="1" thickBot="1" x14ac:dyDescent="0.2">
      <c r="A27" s="180"/>
      <c r="B27" s="615"/>
      <c r="C27" s="591"/>
      <c r="D27" s="592"/>
      <c r="E27" s="494" t="s">
        <v>186</v>
      </c>
      <c r="F27" s="474"/>
      <c r="G27" s="474"/>
      <c r="H27" s="474"/>
      <c r="I27" s="474"/>
      <c r="J27" s="474"/>
      <c r="K27" s="475"/>
      <c r="L27" s="495">
        <v>1</v>
      </c>
      <c r="M27" s="496"/>
      <c r="N27" s="496"/>
      <c r="O27" s="496"/>
      <c r="P27" s="538"/>
      <c r="Q27" s="495">
        <v>3110</v>
      </c>
      <c r="R27" s="496"/>
      <c r="S27" s="496"/>
      <c r="T27" s="496"/>
      <c r="U27" s="496"/>
      <c r="V27" s="538"/>
      <c r="W27" s="590"/>
      <c r="X27" s="591"/>
      <c r="Y27" s="592"/>
      <c r="Z27" s="494" t="s">
        <v>187</v>
      </c>
      <c r="AA27" s="474"/>
      <c r="AB27" s="474"/>
      <c r="AC27" s="474"/>
      <c r="AD27" s="474"/>
      <c r="AE27" s="474"/>
      <c r="AF27" s="474"/>
      <c r="AG27" s="475"/>
      <c r="AH27" s="495">
        <v>3</v>
      </c>
      <c r="AI27" s="496"/>
      <c r="AJ27" s="496"/>
      <c r="AK27" s="496"/>
      <c r="AL27" s="538"/>
      <c r="AM27" s="495">
        <v>12306</v>
      </c>
      <c r="AN27" s="496"/>
      <c r="AO27" s="496"/>
      <c r="AP27" s="496"/>
      <c r="AQ27" s="496"/>
      <c r="AR27" s="538"/>
      <c r="AS27" s="495">
        <v>4102</v>
      </c>
      <c r="AT27" s="496"/>
      <c r="AU27" s="496"/>
      <c r="AV27" s="496"/>
      <c r="AW27" s="496"/>
      <c r="AX27" s="497"/>
      <c r="AY27" s="539" t="s">
        <v>188</v>
      </c>
      <c r="AZ27" s="540"/>
      <c r="BA27" s="540"/>
      <c r="BB27" s="540"/>
      <c r="BC27" s="540"/>
      <c r="BD27" s="540"/>
      <c r="BE27" s="540"/>
      <c r="BF27" s="540"/>
      <c r="BG27" s="540"/>
      <c r="BH27" s="540"/>
      <c r="BI27" s="540"/>
      <c r="BJ27" s="540"/>
      <c r="BK27" s="540"/>
      <c r="BL27" s="540"/>
      <c r="BM27" s="541"/>
      <c r="BN27" s="563">
        <v>201379</v>
      </c>
      <c r="BO27" s="564"/>
      <c r="BP27" s="564"/>
      <c r="BQ27" s="564"/>
      <c r="BR27" s="564"/>
      <c r="BS27" s="564"/>
      <c r="BT27" s="564"/>
      <c r="BU27" s="565"/>
      <c r="BV27" s="563">
        <v>201379</v>
      </c>
      <c r="BW27" s="564"/>
      <c r="BX27" s="564"/>
      <c r="BY27" s="564"/>
      <c r="BZ27" s="564"/>
      <c r="CA27" s="564"/>
      <c r="CB27" s="564"/>
      <c r="CC27" s="565"/>
      <c r="CD27" s="195"/>
      <c r="CE27" s="558"/>
      <c r="CF27" s="558"/>
      <c r="CG27" s="558"/>
      <c r="CH27" s="558"/>
      <c r="CI27" s="558"/>
      <c r="CJ27" s="558"/>
      <c r="CK27" s="558"/>
      <c r="CL27" s="558"/>
      <c r="CM27" s="558"/>
      <c r="CN27" s="558"/>
      <c r="CO27" s="558"/>
      <c r="CP27" s="558"/>
      <c r="CQ27" s="558"/>
      <c r="CR27" s="558"/>
      <c r="CS27" s="559"/>
      <c r="CT27" s="441"/>
      <c r="CU27" s="442"/>
      <c r="CV27" s="442"/>
      <c r="CW27" s="442"/>
      <c r="CX27" s="442"/>
      <c r="CY27" s="442"/>
      <c r="CZ27" s="442"/>
      <c r="DA27" s="443"/>
      <c r="DB27" s="441"/>
      <c r="DC27" s="442"/>
      <c r="DD27" s="442"/>
      <c r="DE27" s="442"/>
      <c r="DF27" s="442"/>
      <c r="DG27" s="442"/>
      <c r="DH27" s="442"/>
      <c r="DI27" s="443"/>
    </row>
    <row r="28" spans="1:113" ht="18.75" customHeight="1" x14ac:dyDescent="0.15">
      <c r="A28" s="180"/>
      <c r="B28" s="615"/>
      <c r="C28" s="591"/>
      <c r="D28" s="592"/>
      <c r="E28" s="494" t="s">
        <v>189</v>
      </c>
      <c r="F28" s="474"/>
      <c r="G28" s="474"/>
      <c r="H28" s="474"/>
      <c r="I28" s="474"/>
      <c r="J28" s="474"/>
      <c r="K28" s="475"/>
      <c r="L28" s="495">
        <v>1</v>
      </c>
      <c r="M28" s="496"/>
      <c r="N28" s="496"/>
      <c r="O28" s="496"/>
      <c r="P28" s="538"/>
      <c r="Q28" s="495">
        <v>2530</v>
      </c>
      <c r="R28" s="496"/>
      <c r="S28" s="496"/>
      <c r="T28" s="496"/>
      <c r="U28" s="496"/>
      <c r="V28" s="538"/>
      <c r="W28" s="590"/>
      <c r="X28" s="591"/>
      <c r="Y28" s="592"/>
      <c r="Z28" s="494" t="s">
        <v>190</v>
      </c>
      <c r="AA28" s="474"/>
      <c r="AB28" s="474"/>
      <c r="AC28" s="474"/>
      <c r="AD28" s="474"/>
      <c r="AE28" s="474"/>
      <c r="AF28" s="474"/>
      <c r="AG28" s="475"/>
      <c r="AH28" s="495" t="s">
        <v>150</v>
      </c>
      <c r="AI28" s="496"/>
      <c r="AJ28" s="496"/>
      <c r="AK28" s="496"/>
      <c r="AL28" s="538"/>
      <c r="AM28" s="495" t="s">
        <v>133</v>
      </c>
      <c r="AN28" s="496"/>
      <c r="AO28" s="496"/>
      <c r="AP28" s="496"/>
      <c r="AQ28" s="496"/>
      <c r="AR28" s="538"/>
      <c r="AS28" s="495" t="s">
        <v>141</v>
      </c>
      <c r="AT28" s="496"/>
      <c r="AU28" s="496"/>
      <c r="AV28" s="496"/>
      <c r="AW28" s="496"/>
      <c r="AX28" s="497"/>
      <c r="AY28" s="598" t="s">
        <v>191</v>
      </c>
      <c r="AZ28" s="599"/>
      <c r="BA28" s="599"/>
      <c r="BB28" s="600"/>
      <c r="BC28" s="404" t="s">
        <v>50</v>
      </c>
      <c r="BD28" s="405"/>
      <c r="BE28" s="405"/>
      <c r="BF28" s="405"/>
      <c r="BG28" s="405"/>
      <c r="BH28" s="405"/>
      <c r="BI28" s="405"/>
      <c r="BJ28" s="405"/>
      <c r="BK28" s="405"/>
      <c r="BL28" s="405"/>
      <c r="BM28" s="406"/>
      <c r="BN28" s="407">
        <v>1408702</v>
      </c>
      <c r="BO28" s="408"/>
      <c r="BP28" s="408"/>
      <c r="BQ28" s="408"/>
      <c r="BR28" s="408"/>
      <c r="BS28" s="408"/>
      <c r="BT28" s="408"/>
      <c r="BU28" s="409"/>
      <c r="BV28" s="407">
        <v>1503569</v>
      </c>
      <c r="BW28" s="408"/>
      <c r="BX28" s="408"/>
      <c r="BY28" s="408"/>
      <c r="BZ28" s="408"/>
      <c r="CA28" s="408"/>
      <c r="CB28" s="408"/>
      <c r="CC28" s="409"/>
      <c r="CD28" s="193"/>
      <c r="CE28" s="558"/>
      <c r="CF28" s="558"/>
      <c r="CG28" s="558"/>
      <c r="CH28" s="558"/>
      <c r="CI28" s="558"/>
      <c r="CJ28" s="558"/>
      <c r="CK28" s="558"/>
      <c r="CL28" s="558"/>
      <c r="CM28" s="558"/>
      <c r="CN28" s="558"/>
      <c r="CO28" s="558"/>
      <c r="CP28" s="558"/>
      <c r="CQ28" s="558"/>
      <c r="CR28" s="558"/>
      <c r="CS28" s="559"/>
      <c r="CT28" s="441"/>
      <c r="CU28" s="442"/>
      <c r="CV28" s="442"/>
      <c r="CW28" s="442"/>
      <c r="CX28" s="442"/>
      <c r="CY28" s="442"/>
      <c r="CZ28" s="442"/>
      <c r="DA28" s="443"/>
      <c r="DB28" s="441"/>
      <c r="DC28" s="442"/>
      <c r="DD28" s="442"/>
      <c r="DE28" s="442"/>
      <c r="DF28" s="442"/>
      <c r="DG28" s="442"/>
      <c r="DH28" s="442"/>
      <c r="DI28" s="443"/>
    </row>
    <row r="29" spans="1:113" ht="18.75" customHeight="1" x14ac:dyDescent="0.15">
      <c r="A29" s="180"/>
      <c r="B29" s="615"/>
      <c r="C29" s="591"/>
      <c r="D29" s="592"/>
      <c r="E29" s="494" t="s">
        <v>192</v>
      </c>
      <c r="F29" s="474"/>
      <c r="G29" s="474"/>
      <c r="H29" s="474"/>
      <c r="I29" s="474"/>
      <c r="J29" s="474"/>
      <c r="K29" s="475"/>
      <c r="L29" s="495">
        <v>12</v>
      </c>
      <c r="M29" s="496"/>
      <c r="N29" s="496"/>
      <c r="O29" s="496"/>
      <c r="P29" s="538"/>
      <c r="Q29" s="495">
        <v>2220</v>
      </c>
      <c r="R29" s="496"/>
      <c r="S29" s="496"/>
      <c r="T29" s="496"/>
      <c r="U29" s="496"/>
      <c r="V29" s="538"/>
      <c r="W29" s="593"/>
      <c r="X29" s="594"/>
      <c r="Y29" s="595"/>
      <c r="Z29" s="494" t="s">
        <v>193</v>
      </c>
      <c r="AA29" s="474"/>
      <c r="AB29" s="474"/>
      <c r="AC29" s="474"/>
      <c r="AD29" s="474"/>
      <c r="AE29" s="474"/>
      <c r="AF29" s="474"/>
      <c r="AG29" s="475"/>
      <c r="AH29" s="495">
        <v>166</v>
      </c>
      <c r="AI29" s="496"/>
      <c r="AJ29" s="496"/>
      <c r="AK29" s="496"/>
      <c r="AL29" s="538"/>
      <c r="AM29" s="495">
        <v>503914</v>
      </c>
      <c r="AN29" s="496"/>
      <c r="AO29" s="496"/>
      <c r="AP29" s="496"/>
      <c r="AQ29" s="496"/>
      <c r="AR29" s="538"/>
      <c r="AS29" s="495">
        <v>3036</v>
      </c>
      <c r="AT29" s="496"/>
      <c r="AU29" s="496"/>
      <c r="AV29" s="496"/>
      <c r="AW29" s="496"/>
      <c r="AX29" s="497"/>
      <c r="AY29" s="601"/>
      <c r="AZ29" s="602"/>
      <c r="BA29" s="602"/>
      <c r="BB29" s="603"/>
      <c r="BC29" s="478" t="s">
        <v>194</v>
      </c>
      <c r="BD29" s="479"/>
      <c r="BE29" s="479"/>
      <c r="BF29" s="479"/>
      <c r="BG29" s="479"/>
      <c r="BH29" s="479"/>
      <c r="BI29" s="479"/>
      <c r="BJ29" s="479"/>
      <c r="BK29" s="479"/>
      <c r="BL29" s="479"/>
      <c r="BM29" s="480"/>
      <c r="BN29" s="444">
        <v>1018712</v>
      </c>
      <c r="BO29" s="445"/>
      <c r="BP29" s="445"/>
      <c r="BQ29" s="445"/>
      <c r="BR29" s="445"/>
      <c r="BS29" s="445"/>
      <c r="BT29" s="445"/>
      <c r="BU29" s="446"/>
      <c r="BV29" s="444">
        <v>914624</v>
      </c>
      <c r="BW29" s="445"/>
      <c r="BX29" s="445"/>
      <c r="BY29" s="445"/>
      <c r="BZ29" s="445"/>
      <c r="CA29" s="445"/>
      <c r="CB29" s="445"/>
      <c r="CC29" s="446"/>
      <c r="CD29" s="195"/>
      <c r="CE29" s="558"/>
      <c r="CF29" s="558"/>
      <c r="CG29" s="558"/>
      <c r="CH29" s="558"/>
      <c r="CI29" s="558"/>
      <c r="CJ29" s="558"/>
      <c r="CK29" s="558"/>
      <c r="CL29" s="558"/>
      <c r="CM29" s="558"/>
      <c r="CN29" s="558"/>
      <c r="CO29" s="558"/>
      <c r="CP29" s="558"/>
      <c r="CQ29" s="558"/>
      <c r="CR29" s="558"/>
      <c r="CS29" s="559"/>
      <c r="CT29" s="441"/>
      <c r="CU29" s="442"/>
      <c r="CV29" s="442"/>
      <c r="CW29" s="442"/>
      <c r="CX29" s="442"/>
      <c r="CY29" s="442"/>
      <c r="CZ29" s="442"/>
      <c r="DA29" s="443"/>
      <c r="DB29" s="441"/>
      <c r="DC29" s="442"/>
      <c r="DD29" s="442"/>
      <c r="DE29" s="442"/>
      <c r="DF29" s="442"/>
      <c r="DG29" s="442"/>
      <c r="DH29" s="442"/>
      <c r="DI29" s="443"/>
    </row>
    <row r="30" spans="1:113" ht="18.75" customHeight="1" thickBot="1" x14ac:dyDescent="0.2">
      <c r="A30" s="180"/>
      <c r="B30" s="616"/>
      <c r="C30" s="617"/>
      <c r="D30" s="618"/>
      <c r="E30" s="498"/>
      <c r="F30" s="499"/>
      <c r="G30" s="499"/>
      <c r="H30" s="499"/>
      <c r="I30" s="499"/>
      <c r="J30" s="499"/>
      <c r="K30" s="500"/>
      <c r="L30" s="608"/>
      <c r="M30" s="609"/>
      <c r="N30" s="609"/>
      <c r="O30" s="609"/>
      <c r="P30" s="610"/>
      <c r="Q30" s="608"/>
      <c r="R30" s="609"/>
      <c r="S30" s="609"/>
      <c r="T30" s="609"/>
      <c r="U30" s="609"/>
      <c r="V30" s="610"/>
      <c r="W30" s="611" t="s">
        <v>195</v>
      </c>
      <c r="X30" s="612"/>
      <c r="Y30" s="612"/>
      <c r="Z30" s="612"/>
      <c r="AA30" s="612"/>
      <c r="AB30" s="612"/>
      <c r="AC30" s="612"/>
      <c r="AD30" s="612"/>
      <c r="AE30" s="612"/>
      <c r="AF30" s="612"/>
      <c r="AG30" s="613"/>
      <c r="AH30" s="571">
        <v>97.8</v>
      </c>
      <c r="AI30" s="572"/>
      <c r="AJ30" s="572"/>
      <c r="AK30" s="572"/>
      <c r="AL30" s="572"/>
      <c r="AM30" s="572"/>
      <c r="AN30" s="572"/>
      <c r="AO30" s="572"/>
      <c r="AP30" s="572"/>
      <c r="AQ30" s="572"/>
      <c r="AR30" s="572"/>
      <c r="AS30" s="572"/>
      <c r="AT30" s="572"/>
      <c r="AU30" s="572"/>
      <c r="AV30" s="572"/>
      <c r="AW30" s="572"/>
      <c r="AX30" s="574"/>
      <c r="AY30" s="604"/>
      <c r="AZ30" s="605"/>
      <c r="BA30" s="605"/>
      <c r="BB30" s="606"/>
      <c r="BC30" s="560" t="s">
        <v>52</v>
      </c>
      <c r="BD30" s="561"/>
      <c r="BE30" s="561"/>
      <c r="BF30" s="561"/>
      <c r="BG30" s="561"/>
      <c r="BH30" s="561"/>
      <c r="BI30" s="561"/>
      <c r="BJ30" s="561"/>
      <c r="BK30" s="561"/>
      <c r="BL30" s="561"/>
      <c r="BM30" s="562"/>
      <c r="BN30" s="563">
        <v>2926727</v>
      </c>
      <c r="BO30" s="564"/>
      <c r="BP30" s="564"/>
      <c r="BQ30" s="564"/>
      <c r="BR30" s="564"/>
      <c r="BS30" s="564"/>
      <c r="BT30" s="564"/>
      <c r="BU30" s="565"/>
      <c r="BV30" s="563">
        <v>2769408</v>
      </c>
      <c r="BW30" s="564"/>
      <c r="BX30" s="564"/>
      <c r="BY30" s="564"/>
      <c r="BZ30" s="564"/>
      <c r="CA30" s="564"/>
      <c r="CB30" s="564"/>
      <c r="CC30" s="565"/>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x14ac:dyDescent="0.15">
      <c r="A31" s="180"/>
      <c r="B31" s="202"/>
      <c r="DI31" s="203"/>
    </row>
    <row r="32" spans="1:113" ht="13.5" customHeight="1" x14ac:dyDescent="0.15">
      <c r="A32" s="180"/>
      <c r="B32" s="204"/>
      <c r="C32" s="607" t="s">
        <v>196</v>
      </c>
      <c r="D32" s="607"/>
      <c r="E32" s="607"/>
      <c r="F32" s="607"/>
      <c r="G32" s="607"/>
      <c r="H32" s="607"/>
      <c r="I32" s="607"/>
      <c r="J32" s="607"/>
      <c r="K32" s="607"/>
      <c r="L32" s="607"/>
      <c r="M32" s="607"/>
      <c r="N32" s="607"/>
      <c r="O32" s="607"/>
      <c r="P32" s="607"/>
      <c r="Q32" s="607"/>
      <c r="R32" s="607"/>
      <c r="S32" s="607"/>
      <c r="U32" s="448" t="s">
        <v>197</v>
      </c>
      <c r="V32" s="448"/>
      <c r="W32" s="448"/>
      <c r="X32" s="448"/>
      <c r="Y32" s="448"/>
      <c r="Z32" s="448"/>
      <c r="AA32" s="448"/>
      <c r="AB32" s="448"/>
      <c r="AC32" s="448"/>
      <c r="AD32" s="448"/>
      <c r="AE32" s="448"/>
      <c r="AF32" s="448"/>
      <c r="AG32" s="448"/>
      <c r="AH32" s="448"/>
      <c r="AI32" s="448"/>
      <c r="AJ32" s="448"/>
      <c r="AK32" s="448"/>
      <c r="AM32" s="448" t="s">
        <v>198</v>
      </c>
      <c r="AN32" s="448"/>
      <c r="AO32" s="448"/>
      <c r="AP32" s="448"/>
      <c r="AQ32" s="448"/>
      <c r="AR32" s="448"/>
      <c r="AS32" s="448"/>
      <c r="AT32" s="448"/>
      <c r="AU32" s="448"/>
      <c r="AV32" s="448"/>
      <c r="AW32" s="448"/>
      <c r="AX32" s="448"/>
      <c r="AY32" s="448"/>
      <c r="AZ32" s="448"/>
      <c r="BA32" s="448"/>
      <c r="BB32" s="448"/>
      <c r="BC32" s="448"/>
      <c r="BE32" s="448" t="s">
        <v>199</v>
      </c>
      <c r="BF32" s="448"/>
      <c r="BG32" s="448"/>
      <c r="BH32" s="448"/>
      <c r="BI32" s="448"/>
      <c r="BJ32" s="448"/>
      <c r="BK32" s="448"/>
      <c r="BL32" s="448"/>
      <c r="BM32" s="448"/>
      <c r="BN32" s="448"/>
      <c r="BO32" s="448"/>
      <c r="BP32" s="448"/>
      <c r="BQ32" s="448"/>
      <c r="BR32" s="448"/>
      <c r="BS32" s="448"/>
      <c r="BT32" s="448"/>
      <c r="BU32" s="448"/>
      <c r="BW32" s="448" t="s">
        <v>200</v>
      </c>
      <c r="BX32" s="448"/>
      <c r="BY32" s="448"/>
      <c r="BZ32" s="448"/>
      <c r="CA32" s="448"/>
      <c r="CB32" s="448"/>
      <c r="CC32" s="448"/>
      <c r="CD32" s="448"/>
      <c r="CE32" s="448"/>
      <c r="CF32" s="448"/>
      <c r="CG32" s="448"/>
      <c r="CH32" s="448"/>
      <c r="CI32" s="448"/>
      <c r="CJ32" s="448"/>
      <c r="CK32" s="448"/>
      <c r="CL32" s="448"/>
      <c r="CM32" s="448"/>
      <c r="CO32" s="448" t="s">
        <v>201</v>
      </c>
      <c r="CP32" s="448"/>
      <c r="CQ32" s="448"/>
      <c r="CR32" s="448"/>
      <c r="CS32" s="448"/>
      <c r="CT32" s="448"/>
      <c r="CU32" s="448"/>
      <c r="CV32" s="448"/>
      <c r="CW32" s="448"/>
      <c r="CX32" s="448"/>
      <c r="CY32" s="448"/>
      <c r="CZ32" s="448"/>
      <c r="DA32" s="448"/>
      <c r="DB32" s="448"/>
      <c r="DC32" s="448"/>
      <c r="DD32" s="448"/>
      <c r="DE32" s="448"/>
      <c r="DI32" s="203"/>
    </row>
    <row r="33" spans="1:113" ht="13.5" customHeight="1" x14ac:dyDescent="0.15">
      <c r="A33" s="180"/>
      <c r="B33" s="204"/>
      <c r="C33" s="468" t="s">
        <v>202</v>
      </c>
      <c r="D33" s="468"/>
      <c r="E33" s="433" t="s">
        <v>203</v>
      </c>
      <c r="F33" s="433"/>
      <c r="G33" s="433"/>
      <c r="H33" s="433"/>
      <c r="I33" s="433"/>
      <c r="J33" s="433"/>
      <c r="K33" s="433"/>
      <c r="L33" s="433"/>
      <c r="M33" s="433"/>
      <c r="N33" s="433"/>
      <c r="O33" s="433"/>
      <c r="P33" s="433"/>
      <c r="Q33" s="433"/>
      <c r="R33" s="433"/>
      <c r="S33" s="433"/>
      <c r="T33" s="205"/>
      <c r="U33" s="468" t="s">
        <v>202</v>
      </c>
      <c r="V33" s="468"/>
      <c r="W33" s="433" t="s">
        <v>203</v>
      </c>
      <c r="X33" s="433"/>
      <c r="Y33" s="433"/>
      <c r="Z33" s="433"/>
      <c r="AA33" s="433"/>
      <c r="AB33" s="433"/>
      <c r="AC33" s="433"/>
      <c r="AD33" s="433"/>
      <c r="AE33" s="433"/>
      <c r="AF33" s="433"/>
      <c r="AG33" s="433"/>
      <c r="AH33" s="433"/>
      <c r="AI33" s="433"/>
      <c r="AJ33" s="433"/>
      <c r="AK33" s="433"/>
      <c r="AL33" s="205"/>
      <c r="AM33" s="468" t="s">
        <v>202</v>
      </c>
      <c r="AN33" s="468"/>
      <c r="AO33" s="433" t="s">
        <v>204</v>
      </c>
      <c r="AP33" s="433"/>
      <c r="AQ33" s="433"/>
      <c r="AR33" s="433"/>
      <c r="AS33" s="433"/>
      <c r="AT33" s="433"/>
      <c r="AU33" s="433"/>
      <c r="AV33" s="433"/>
      <c r="AW33" s="433"/>
      <c r="AX33" s="433"/>
      <c r="AY33" s="433"/>
      <c r="AZ33" s="433"/>
      <c r="BA33" s="433"/>
      <c r="BB33" s="433"/>
      <c r="BC33" s="433"/>
      <c r="BD33" s="206"/>
      <c r="BE33" s="433" t="s">
        <v>205</v>
      </c>
      <c r="BF33" s="433"/>
      <c r="BG33" s="433" t="s">
        <v>206</v>
      </c>
      <c r="BH33" s="433"/>
      <c r="BI33" s="433"/>
      <c r="BJ33" s="433"/>
      <c r="BK33" s="433"/>
      <c r="BL33" s="433"/>
      <c r="BM33" s="433"/>
      <c r="BN33" s="433"/>
      <c r="BO33" s="433"/>
      <c r="BP33" s="433"/>
      <c r="BQ33" s="433"/>
      <c r="BR33" s="433"/>
      <c r="BS33" s="433"/>
      <c r="BT33" s="433"/>
      <c r="BU33" s="433"/>
      <c r="BV33" s="206"/>
      <c r="BW33" s="468" t="s">
        <v>205</v>
      </c>
      <c r="BX33" s="468"/>
      <c r="BY33" s="433" t="s">
        <v>207</v>
      </c>
      <c r="BZ33" s="433"/>
      <c r="CA33" s="433"/>
      <c r="CB33" s="433"/>
      <c r="CC33" s="433"/>
      <c r="CD33" s="433"/>
      <c r="CE33" s="433"/>
      <c r="CF33" s="433"/>
      <c r="CG33" s="433"/>
      <c r="CH33" s="433"/>
      <c r="CI33" s="433"/>
      <c r="CJ33" s="433"/>
      <c r="CK33" s="433"/>
      <c r="CL33" s="433"/>
      <c r="CM33" s="433"/>
      <c r="CN33" s="205"/>
      <c r="CO33" s="468" t="s">
        <v>202</v>
      </c>
      <c r="CP33" s="468"/>
      <c r="CQ33" s="433" t="s">
        <v>208</v>
      </c>
      <c r="CR33" s="433"/>
      <c r="CS33" s="433"/>
      <c r="CT33" s="433"/>
      <c r="CU33" s="433"/>
      <c r="CV33" s="433"/>
      <c r="CW33" s="433"/>
      <c r="CX33" s="433"/>
      <c r="CY33" s="433"/>
      <c r="CZ33" s="433"/>
      <c r="DA33" s="433"/>
      <c r="DB33" s="433"/>
      <c r="DC33" s="433"/>
      <c r="DD33" s="433"/>
      <c r="DE33" s="433"/>
      <c r="DF33" s="205"/>
      <c r="DG33" s="633" t="s">
        <v>209</v>
      </c>
      <c r="DH33" s="633"/>
      <c r="DI33" s="207"/>
    </row>
    <row r="34" spans="1:113" ht="32.25" customHeight="1" x14ac:dyDescent="0.15">
      <c r="A34" s="180"/>
      <c r="B34" s="204"/>
      <c r="C34" s="634">
        <f>IF(E34="","",1)</f>
        <v>1</v>
      </c>
      <c r="D34" s="634"/>
      <c r="E34" s="635" t="str">
        <f>IF('各会計、関係団体の財政状況及び健全化判断比率'!B7="","",'各会計、関係団体の財政状況及び健全化判断比率'!B7)</f>
        <v>一般会計</v>
      </c>
      <c r="F34" s="635"/>
      <c r="G34" s="635"/>
      <c r="H34" s="635"/>
      <c r="I34" s="635"/>
      <c r="J34" s="635"/>
      <c r="K34" s="635"/>
      <c r="L34" s="635"/>
      <c r="M34" s="635"/>
      <c r="N34" s="635"/>
      <c r="O34" s="635"/>
      <c r="P34" s="635"/>
      <c r="Q34" s="635"/>
      <c r="R34" s="635"/>
      <c r="S34" s="635"/>
      <c r="T34" s="180"/>
      <c r="U34" s="634">
        <f>IF(W34="","",MAX(C34:D43)+1)</f>
        <v>2</v>
      </c>
      <c r="V34" s="634"/>
      <c r="W34" s="635" t="str">
        <f>IF('各会計、関係団体の財政状況及び健全化判断比率'!B28="","",'各会計、関係団体の財政状況及び健全化判断比率'!B28)</f>
        <v>国民健康保険特別会計</v>
      </c>
      <c r="X34" s="635"/>
      <c r="Y34" s="635"/>
      <c r="Z34" s="635"/>
      <c r="AA34" s="635"/>
      <c r="AB34" s="635"/>
      <c r="AC34" s="635"/>
      <c r="AD34" s="635"/>
      <c r="AE34" s="635"/>
      <c r="AF34" s="635"/>
      <c r="AG34" s="635"/>
      <c r="AH34" s="635"/>
      <c r="AI34" s="635"/>
      <c r="AJ34" s="635"/>
      <c r="AK34" s="635"/>
      <c r="AL34" s="180"/>
      <c r="AM34" s="634">
        <f>IF(AO34="","",MAX(C34:D43,U34:V43)+1)</f>
        <v>5</v>
      </c>
      <c r="AN34" s="634"/>
      <c r="AO34" s="635" t="str">
        <f>IF('各会計、関係団体の財政状況及び健全化判断比率'!B31="","",'各会計、関係団体の財政状況及び健全化判断比率'!B31)</f>
        <v>水道事業会計</v>
      </c>
      <c r="AP34" s="635"/>
      <c r="AQ34" s="635"/>
      <c r="AR34" s="635"/>
      <c r="AS34" s="635"/>
      <c r="AT34" s="635"/>
      <c r="AU34" s="635"/>
      <c r="AV34" s="635"/>
      <c r="AW34" s="635"/>
      <c r="AX34" s="635"/>
      <c r="AY34" s="635"/>
      <c r="AZ34" s="635"/>
      <c r="BA34" s="635"/>
      <c r="BB34" s="635"/>
      <c r="BC34" s="635"/>
      <c r="BD34" s="180"/>
      <c r="BE34" s="634">
        <f>IF(BG34="","",MAX(C34:D43,U34:V43,AM34:AN43)+1)</f>
        <v>7</v>
      </c>
      <c r="BF34" s="634"/>
      <c r="BG34" s="635" t="str">
        <f>IF('各会計、関係団体の財政状況及び健全化判断比率'!B33="","",'各会計、関係団体の財政状況及び健全化判断比率'!B33)</f>
        <v>農業集落排水事業特別会計</v>
      </c>
      <c r="BH34" s="635"/>
      <c r="BI34" s="635"/>
      <c r="BJ34" s="635"/>
      <c r="BK34" s="635"/>
      <c r="BL34" s="635"/>
      <c r="BM34" s="635"/>
      <c r="BN34" s="635"/>
      <c r="BO34" s="635"/>
      <c r="BP34" s="635"/>
      <c r="BQ34" s="635"/>
      <c r="BR34" s="635"/>
      <c r="BS34" s="635"/>
      <c r="BT34" s="635"/>
      <c r="BU34" s="635"/>
      <c r="BV34" s="180"/>
      <c r="BW34" s="634">
        <f>IF(BY34="","",MAX(C34:D43,U34:V43,AM34:AN43,BE34:BF43)+1)</f>
        <v>8</v>
      </c>
      <c r="BX34" s="634"/>
      <c r="BY34" s="635" t="str">
        <f>IF('各会計、関係団体の財政状況及び健全化判断比率'!B68="","",'各会計、関係団体の財政状況及び健全化判断比率'!B68)</f>
        <v>児玉郡市広域市町村圏組合</v>
      </c>
      <c r="BZ34" s="635"/>
      <c r="CA34" s="635"/>
      <c r="CB34" s="635"/>
      <c r="CC34" s="635"/>
      <c r="CD34" s="635"/>
      <c r="CE34" s="635"/>
      <c r="CF34" s="635"/>
      <c r="CG34" s="635"/>
      <c r="CH34" s="635"/>
      <c r="CI34" s="635"/>
      <c r="CJ34" s="635"/>
      <c r="CK34" s="635"/>
      <c r="CL34" s="635"/>
      <c r="CM34" s="635"/>
      <c r="CN34" s="180"/>
      <c r="CO34" s="634">
        <f>IF(CQ34="","",MAX(C34:D43,U34:V43,AM34:AN43,BE34:BF43,BW34:BX43)+1)</f>
        <v>15</v>
      </c>
      <c r="CP34" s="634"/>
      <c r="CQ34" s="635" t="str">
        <f>IF('各会計、関係団体の財政状況及び健全化判断比率'!BS7="","",'各会計、関係団体の財政状況及び健全化判断比率'!BS7)</f>
        <v>上里町土地開発公社</v>
      </c>
      <c r="CR34" s="635"/>
      <c r="CS34" s="635"/>
      <c r="CT34" s="635"/>
      <c r="CU34" s="635"/>
      <c r="CV34" s="635"/>
      <c r="CW34" s="635"/>
      <c r="CX34" s="635"/>
      <c r="CY34" s="635"/>
      <c r="CZ34" s="635"/>
      <c r="DA34" s="635"/>
      <c r="DB34" s="635"/>
      <c r="DC34" s="635"/>
      <c r="DD34" s="635"/>
      <c r="DE34" s="635"/>
      <c r="DG34" s="636" t="str">
        <f>IF('各会計、関係団体の財政状況及び健全化判断比率'!BR7="","",'各会計、関係団体の財政状況及び健全化判断比率'!BR7)</f>
        <v/>
      </c>
      <c r="DH34" s="636"/>
      <c r="DI34" s="207"/>
    </row>
    <row r="35" spans="1:113" ht="32.25" customHeight="1" x14ac:dyDescent="0.15">
      <c r="A35" s="180"/>
      <c r="B35" s="204"/>
      <c r="C35" s="634" t="str">
        <f>IF(E35="","",C34+1)</f>
        <v/>
      </c>
      <c r="D35" s="634"/>
      <c r="E35" s="635" t="str">
        <f>IF('各会計、関係団体の財政状況及び健全化判断比率'!B8="","",'各会計、関係団体の財政状況及び健全化判断比率'!B8)</f>
        <v/>
      </c>
      <c r="F35" s="635"/>
      <c r="G35" s="635"/>
      <c r="H35" s="635"/>
      <c r="I35" s="635"/>
      <c r="J35" s="635"/>
      <c r="K35" s="635"/>
      <c r="L35" s="635"/>
      <c r="M35" s="635"/>
      <c r="N35" s="635"/>
      <c r="O35" s="635"/>
      <c r="P35" s="635"/>
      <c r="Q35" s="635"/>
      <c r="R35" s="635"/>
      <c r="S35" s="635"/>
      <c r="T35" s="180"/>
      <c r="U35" s="634">
        <f>IF(W35="","",U34+1)</f>
        <v>3</v>
      </c>
      <c r="V35" s="634"/>
      <c r="W35" s="635" t="str">
        <f>IF('各会計、関係団体の財政状況及び健全化判断比率'!B29="","",'各会計、関係団体の財政状況及び健全化判断比率'!B29)</f>
        <v>介護保険特別会計</v>
      </c>
      <c r="X35" s="635"/>
      <c r="Y35" s="635"/>
      <c r="Z35" s="635"/>
      <c r="AA35" s="635"/>
      <c r="AB35" s="635"/>
      <c r="AC35" s="635"/>
      <c r="AD35" s="635"/>
      <c r="AE35" s="635"/>
      <c r="AF35" s="635"/>
      <c r="AG35" s="635"/>
      <c r="AH35" s="635"/>
      <c r="AI35" s="635"/>
      <c r="AJ35" s="635"/>
      <c r="AK35" s="635"/>
      <c r="AL35" s="180"/>
      <c r="AM35" s="634">
        <f t="shared" ref="AM35:AM43" si="0">IF(AO35="","",AM34+1)</f>
        <v>6</v>
      </c>
      <c r="AN35" s="634"/>
      <c r="AO35" s="635" t="str">
        <f>IF('各会計、関係団体の財政状況及び健全化判断比率'!B32="","",'各会計、関係団体の財政状況及び健全化判断比率'!B32)</f>
        <v>下水道事業会計</v>
      </c>
      <c r="AP35" s="635"/>
      <c r="AQ35" s="635"/>
      <c r="AR35" s="635"/>
      <c r="AS35" s="635"/>
      <c r="AT35" s="635"/>
      <c r="AU35" s="635"/>
      <c r="AV35" s="635"/>
      <c r="AW35" s="635"/>
      <c r="AX35" s="635"/>
      <c r="AY35" s="635"/>
      <c r="AZ35" s="635"/>
      <c r="BA35" s="635"/>
      <c r="BB35" s="635"/>
      <c r="BC35" s="635"/>
      <c r="BD35" s="180"/>
      <c r="BE35" s="634" t="str">
        <f t="shared" ref="BE35:BE43" si="1">IF(BG35="","",BE34+1)</f>
        <v/>
      </c>
      <c r="BF35" s="634"/>
      <c r="BG35" s="635"/>
      <c r="BH35" s="635"/>
      <c r="BI35" s="635"/>
      <c r="BJ35" s="635"/>
      <c r="BK35" s="635"/>
      <c r="BL35" s="635"/>
      <c r="BM35" s="635"/>
      <c r="BN35" s="635"/>
      <c r="BO35" s="635"/>
      <c r="BP35" s="635"/>
      <c r="BQ35" s="635"/>
      <c r="BR35" s="635"/>
      <c r="BS35" s="635"/>
      <c r="BT35" s="635"/>
      <c r="BU35" s="635"/>
      <c r="BV35" s="180"/>
      <c r="BW35" s="634">
        <f t="shared" ref="BW35:BW43" si="2">IF(BY35="","",BW34+1)</f>
        <v>9</v>
      </c>
      <c r="BX35" s="634"/>
      <c r="BY35" s="635" t="str">
        <f>IF('各会計、関係団体の財政状況及び健全化判断比率'!B69="","",'各会計、関係団体の財政状況及び健全化判断比率'!B69)</f>
        <v>本庄上里学校給食組合</v>
      </c>
      <c r="BZ35" s="635"/>
      <c r="CA35" s="635"/>
      <c r="CB35" s="635"/>
      <c r="CC35" s="635"/>
      <c r="CD35" s="635"/>
      <c r="CE35" s="635"/>
      <c r="CF35" s="635"/>
      <c r="CG35" s="635"/>
      <c r="CH35" s="635"/>
      <c r="CI35" s="635"/>
      <c r="CJ35" s="635"/>
      <c r="CK35" s="635"/>
      <c r="CL35" s="635"/>
      <c r="CM35" s="635"/>
      <c r="CN35" s="180"/>
      <c r="CO35" s="634">
        <f t="shared" ref="CO35:CO43" si="3">IF(CQ35="","",CO34+1)</f>
        <v>16</v>
      </c>
      <c r="CP35" s="634"/>
      <c r="CQ35" s="635" t="str">
        <f>IF('各会計、関係団体の財政状況及び健全化判断比率'!BS8="","",'各会計、関係団体の財政状況及び健全化判断比率'!BS8)</f>
        <v>上里町勤労文化協会</v>
      </c>
      <c r="CR35" s="635"/>
      <c r="CS35" s="635"/>
      <c r="CT35" s="635"/>
      <c r="CU35" s="635"/>
      <c r="CV35" s="635"/>
      <c r="CW35" s="635"/>
      <c r="CX35" s="635"/>
      <c r="CY35" s="635"/>
      <c r="CZ35" s="635"/>
      <c r="DA35" s="635"/>
      <c r="DB35" s="635"/>
      <c r="DC35" s="635"/>
      <c r="DD35" s="635"/>
      <c r="DE35" s="635"/>
      <c r="DG35" s="636" t="str">
        <f>IF('各会計、関係団体の財政状況及び健全化判断比率'!BR8="","",'各会計、関係団体の財政状況及び健全化判断比率'!BR8)</f>
        <v/>
      </c>
      <c r="DH35" s="636"/>
      <c r="DI35" s="207"/>
    </row>
    <row r="36" spans="1:113" ht="32.25" customHeight="1" x14ac:dyDescent="0.15">
      <c r="A36" s="180"/>
      <c r="B36" s="204"/>
      <c r="C36" s="634" t="str">
        <f>IF(E36="","",C35+1)</f>
        <v/>
      </c>
      <c r="D36" s="634"/>
      <c r="E36" s="635" t="str">
        <f>IF('各会計、関係団体の財政状況及び健全化判断比率'!B9="","",'各会計、関係団体の財政状況及び健全化判断比率'!B9)</f>
        <v/>
      </c>
      <c r="F36" s="635"/>
      <c r="G36" s="635"/>
      <c r="H36" s="635"/>
      <c r="I36" s="635"/>
      <c r="J36" s="635"/>
      <c r="K36" s="635"/>
      <c r="L36" s="635"/>
      <c r="M36" s="635"/>
      <c r="N36" s="635"/>
      <c r="O36" s="635"/>
      <c r="P36" s="635"/>
      <c r="Q36" s="635"/>
      <c r="R36" s="635"/>
      <c r="S36" s="635"/>
      <c r="T36" s="180"/>
      <c r="U36" s="634">
        <f t="shared" ref="U36:U43" si="4">IF(W36="","",U35+1)</f>
        <v>4</v>
      </c>
      <c r="V36" s="634"/>
      <c r="W36" s="635" t="str">
        <f>IF('各会計、関係団体の財政状況及び健全化判断比率'!B30="","",'各会計、関係団体の財政状況及び健全化判断比率'!B30)</f>
        <v>後期高齢者医療特別会計</v>
      </c>
      <c r="X36" s="635"/>
      <c r="Y36" s="635"/>
      <c r="Z36" s="635"/>
      <c r="AA36" s="635"/>
      <c r="AB36" s="635"/>
      <c r="AC36" s="635"/>
      <c r="AD36" s="635"/>
      <c r="AE36" s="635"/>
      <c r="AF36" s="635"/>
      <c r="AG36" s="635"/>
      <c r="AH36" s="635"/>
      <c r="AI36" s="635"/>
      <c r="AJ36" s="635"/>
      <c r="AK36" s="635"/>
      <c r="AL36" s="180"/>
      <c r="AM36" s="634" t="str">
        <f t="shared" si="0"/>
        <v/>
      </c>
      <c r="AN36" s="634"/>
      <c r="AO36" s="635"/>
      <c r="AP36" s="635"/>
      <c r="AQ36" s="635"/>
      <c r="AR36" s="635"/>
      <c r="AS36" s="635"/>
      <c r="AT36" s="635"/>
      <c r="AU36" s="635"/>
      <c r="AV36" s="635"/>
      <c r="AW36" s="635"/>
      <c r="AX36" s="635"/>
      <c r="AY36" s="635"/>
      <c r="AZ36" s="635"/>
      <c r="BA36" s="635"/>
      <c r="BB36" s="635"/>
      <c r="BC36" s="635"/>
      <c r="BD36" s="180"/>
      <c r="BE36" s="634" t="str">
        <f t="shared" si="1"/>
        <v/>
      </c>
      <c r="BF36" s="634"/>
      <c r="BG36" s="635"/>
      <c r="BH36" s="635"/>
      <c r="BI36" s="635"/>
      <c r="BJ36" s="635"/>
      <c r="BK36" s="635"/>
      <c r="BL36" s="635"/>
      <c r="BM36" s="635"/>
      <c r="BN36" s="635"/>
      <c r="BO36" s="635"/>
      <c r="BP36" s="635"/>
      <c r="BQ36" s="635"/>
      <c r="BR36" s="635"/>
      <c r="BS36" s="635"/>
      <c r="BT36" s="635"/>
      <c r="BU36" s="635"/>
      <c r="BV36" s="180"/>
      <c r="BW36" s="634">
        <f t="shared" si="2"/>
        <v>10</v>
      </c>
      <c r="BX36" s="634"/>
      <c r="BY36" s="635" t="str">
        <f>IF('各会計、関係団体の財政状況及び健全化判断比率'!B70="","",'各会計、関係団体の財政状況及び健全化判断比率'!B70)</f>
        <v>埼玉県後期高齢者医療広域連合</v>
      </c>
      <c r="BZ36" s="635"/>
      <c r="CA36" s="635"/>
      <c r="CB36" s="635"/>
      <c r="CC36" s="635"/>
      <c r="CD36" s="635"/>
      <c r="CE36" s="635"/>
      <c r="CF36" s="635"/>
      <c r="CG36" s="635"/>
      <c r="CH36" s="635"/>
      <c r="CI36" s="635"/>
      <c r="CJ36" s="635"/>
      <c r="CK36" s="635"/>
      <c r="CL36" s="635"/>
      <c r="CM36" s="635"/>
      <c r="CN36" s="180"/>
      <c r="CO36" s="634" t="str">
        <f t="shared" si="3"/>
        <v/>
      </c>
      <c r="CP36" s="634"/>
      <c r="CQ36" s="635" t="str">
        <f>IF('各会計、関係団体の財政状況及び健全化判断比率'!BS9="","",'各会計、関係団体の財政状況及び健全化判断比率'!BS9)</f>
        <v/>
      </c>
      <c r="CR36" s="635"/>
      <c r="CS36" s="635"/>
      <c r="CT36" s="635"/>
      <c r="CU36" s="635"/>
      <c r="CV36" s="635"/>
      <c r="CW36" s="635"/>
      <c r="CX36" s="635"/>
      <c r="CY36" s="635"/>
      <c r="CZ36" s="635"/>
      <c r="DA36" s="635"/>
      <c r="DB36" s="635"/>
      <c r="DC36" s="635"/>
      <c r="DD36" s="635"/>
      <c r="DE36" s="635"/>
      <c r="DG36" s="636" t="str">
        <f>IF('各会計、関係団体の財政状況及び健全化判断比率'!BR9="","",'各会計、関係団体の財政状況及び健全化判断比率'!BR9)</f>
        <v/>
      </c>
      <c r="DH36" s="636"/>
      <c r="DI36" s="207"/>
    </row>
    <row r="37" spans="1:113" ht="32.25" customHeight="1" x14ac:dyDescent="0.15">
      <c r="A37" s="180"/>
      <c r="B37" s="204"/>
      <c r="C37" s="634" t="str">
        <f>IF(E37="","",C36+1)</f>
        <v/>
      </c>
      <c r="D37" s="634"/>
      <c r="E37" s="635" t="str">
        <f>IF('各会計、関係団体の財政状況及び健全化判断比率'!B10="","",'各会計、関係団体の財政状況及び健全化判断比率'!B10)</f>
        <v/>
      </c>
      <c r="F37" s="635"/>
      <c r="G37" s="635"/>
      <c r="H37" s="635"/>
      <c r="I37" s="635"/>
      <c r="J37" s="635"/>
      <c r="K37" s="635"/>
      <c r="L37" s="635"/>
      <c r="M37" s="635"/>
      <c r="N37" s="635"/>
      <c r="O37" s="635"/>
      <c r="P37" s="635"/>
      <c r="Q37" s="635"/>
      <c r="R37" s="635"/>
      <c r="S37" s="635"/>
      <c r="T37" s="180"/>
      <c r="U37" s="634" t="str">
        <f t="shared" si="4"/>
        <v/>
      </c>
      <c r="V37" s="634"/>
      <c r="W37" s="635"/>
      <c r="X37" s="635"/>
      <c r="Y37" s="635"/>
      <c r="Z37" s="635"/>
      <c r="AA37" s="635"/>
      <c r="AB37" s="635"/>
      <c r="AC37" s="635"/>
      <c r="AD37" s="635"/>
      <c r="AE37" s="635"/>
      <c r="AF37" s="635"/>
      <c r="AG37" s="635"/>
      <c r="AH37" s="635"/>
      <c r="AI37" s="635"/>
      <c r="AJ37" s="635"/>
      <c r="AK37" s="635"/>
      <c r="AL37" s="180"/>
      <c r="AM37" s="634" t="str">
        <f t="shared" si="0"/>
        <v/>
      </c>
      <c r="AN37" s="634"/>
      <c r="AO37" s="635"/>
      <c r="AP37" s="635"/>
      <c r="AQ37" s="635"/>
      <c r="AR37" s="635"/>
      <c r="AS37" s="635"/>
      <c r="AT37" s="635"/>
      <c r="AU37" s="635"/>
      <c r="AV37" s="635"/>
      <c r="AW37" s="635"/>
      <c r="AX37" s="635"/>
      <c r="AY37" s="635"/>
      <c r="AZ37" s="635"/>
      <c r="BA37" s="635"/>
      <c r="BB37" s="635"/>
      <c r="BC37" s="635"/>
      <c r="BD37" s="180"/>
      <c r="BE37" s="634" t="str">
        <f t="shared" si="1"/>
        <v/>
      </c>
      <c r="BF37" s="634"/>
      <c r="BG37" s="635"/>
      <c r="BH37" s="635"/>
      <c r="BI37" s="635"/>
      <c r="BJ37" s="635"/>
      <c r="BK37" s="635"/>
      <c r="BL37" s="635"/>
      <c r="BM37" s="635"/>
      <c r="BN37" s="635"/>
      <c r="BO37" s="635"/>
      <c r="BP37" s="635"/>
      <c r="BQ37" s="635"/>
      <c r="BR37" s="635"/>
      <c r="BS37" s="635"/>
      <c r="BT37" s="635"/>
      <c r="BU37" s="635"/>
      <c r="BV37" s="180"/>
      <c r="BW37" s="634">
        <f t="shared" si="2"/>
        <v>11</v>
      </c>
      <c r="BX37" s="634"/>
      <c r="BY37" s="635" t="str">
        <f>IF('各会計、関係団体の財政状況及び健全化判断比率'!B71="","",'各会計、関係団体の財政状況及び健全化判断比率'!B71)</f>
        <v>埼玉県後期高齢者医療広域連合</v>
      </c>
      <c r="BZ37" s="635"/>
      <c r="CA37" s="635"/>
      <c r="CB37" s="635"/>
      <c r="CC37" s="635"/>
      <c r="CD37" s="635"/>
      <c r="CE37" s="635"/>
      <c r="CF37" s="635"/>
      <c r="CG37" s="635"/>
      <c r="CH37" s="635"/>
      <c r="CI37" s="635"/>
      <c r="CJ37" s="635"/>
      <c r="CK37" s="635"/>
      <c r="CL37" s="635"/>
      <c r="CM37" s="635"/>
      <c r="CN37" s="180"/>
      <c r="CO37" s="634" t="str">
        <f t="shared" si="3"/>
        <v/>
      </c>
      <c r="CP37" s="634"/>
      <c r="CQ37" s="635" t="str">
        <f>IF('各会計、関係団体の財政状況及び健全化判断比率'!BS10="","",'各会計、関係団体の財政状況及び健全化判断比率'!BS10)</f>
        <v/>
      </c>
      <c r="CR37" s="635"/>
      <c r="CS37" s="635"/>
      <c r="CT37" s="635"/>
      <c r="CU37" s="635"/>
      <c r="CV37" s="635"/>
      <c r="CW37" s="635"/>
      <c r="CX37" s="635"/>
      <c r="CY37" s="635"/>
      <c r="CZ37" s="635"/>
      <c r="DA37" s="635"/>
      <c r="DB37" s="635"/>
      <c r="DC37" s="635"/>
      <c r="DD37" s="635"/>
      <c r="DE37" s="635"/>
      <c r="DG37" s="636" t="str">
        <f>IF('各会計、関係団体の財政状況及び健全化判断比率'!BR10="","",'各会計、関係団体の財政状況及び健全化判断比率'!BR10)</f>
        <v/>
      </c>
      <c r="DH37" s="636"/>
      <c r="DI37" s="207"/>
    </row>
    <row r="38" spans="1:113" ht="32.25" customHeight="1" x14ac:dyDescent="0.15">
      <c r="A38" s="180"/>
      <c r="B38" s="204"/>
      <c r="C38" s="634" t="str">
        <f t="shared" ref="C38:C43" si="5">IF(E38="","",C37+1)</f>
        <v/>
      </c>
      <c r="D38" s="634"/>
      <c r="E38" s="635" t="str">
        <f>IF('各会計、関係団体の財政状況及び健全化判断比率'!B11="","",'各会計、関係団体の財政状況及び健全化判断比率'!B11)</f>
        <v/>
      </c>
      <c r="F38" s="635"/>
      <c r="G38" s="635"/>
      <c r="H38" s="635"/>
      <c r="I38" s="635"/>
      <c r="J38" s="635"/>
      <c r="K38" s="635"/>
      <c r="L38" s="635"/>
      <c r="M38" s="635"/>
      <c r="N38" s="635"/>
      <c r="O38" s="635"/>
      <c r="P38" s="635"/>
      <c r="Q38" s="635"/>
      <c r="R38" s="635"/>
      <c r="S38" s="635"/>
      <c r="T38" s="180"/>
      <c r="U38" s="634" t="str">
        <f t="shared" si="4"/>
        <v/>
      </c>
      <c r="V38" s="634"/>
      <c r="W38" s="635"/>
      <c r="X38" s="635"/>
      <c r="Y38" s="635"/>
      <c r="Z38" s="635"/>
      <c r="AA38" s="635"/>
      <c r="AB38" s="635"/>
      <c r="AC38" s="635"/>
      <c r="AD38" s="635"/>
      <c r="AE38" s="635"/>
      <c r="AF38" s="635"/>
      <c r="AG38" s="635"/>
      <c r="AH38" s="635"/>
      <c r="AI38" s="635"/>
      <c r="AJ38" s="635"/>
      <c r="AK38" s="635"/>
      <c r="AL38" s="180"/>
      <c r="AM38" s="634" t="str">
        <f t="shared" si="0"/>
        <v/>
      </c>
      <c r="AN38" s="634"/>
      <c r="AO38" s="635"/>
      <c r="AP38" s="635"/>
      <c r="AQ38" s="635"/>
      <c r="AR38" s="635"/>
      <c r="AS38" s="635"/>
      <c r="AT38" s="635"/>
      <c r="AU38" s="635"/>
      <c r="AV38" s="635"/>
      <c r="AW38" s="635"/>
      <c r="AX38" s="635"/>
      <c r="AY38" s="635"/>
      <c r="AZ38" s="635"/>
      <c r="BA38" s="635"/>
      <c r="BB38" s="635"/>
      <c r="BC38" s="635"/>
      <c r="BD38" s="180"/>
      <c r="BE38" s="634" t="str">
        <f t="shared" si="1"/>
        <v/>
      </c>
      <c r="BF38" s="634"/>
      <c r="BG38" s="635"/>
      <c r="BH38" s="635"/>
      <c r="BI38" s="635"/>
      <c r="BJ38" s="635"/>
      <c r="BK38" s="635"/>
      <c r="BL38" s="635"/>
      <c r="BM38" s="635"/>
      <c r="BN38" s="635"/>
      <c r="BO38" s="635"/>
      <c r="BP38" s="635"/>
      <c r="BQ38" s="635"/>
      <c r="BR38" s="635"/>
      <c r="BS38" s="635"/>
      <c r="BT38" s="635"/>
      <c r="BU38" s="635"/>
      <c r="BV38" s="180"/>
      <c r="BW38" s="634">
        <f t="shared" si="2"/>
        <v>12</v>
      </c>
      <c r="BX38" s="634"/>
      <c r="BY38" s="635" t="str">
        <f>IF('各会計、関係団体の財政状況及び健全化判断比率'!B72="","",'各会計、関係団体の財政状況及び健全化判断比率'!B72)</f>
        <v>埼玉県市町村総合事務組合</v>
      </c>
      <c r="BZ38" s="635"/>
      <c r="CA38" s="635"/>
      <c r="CB38" s="635"/>
      <c r="CC38" s="635"/>
      <c r="CD38" s="635"/>
      <c r="CE38" s="635"/>
      <c r="CF38" s="635"/>
      <c r="CG38" s="635"/>
      <c r="CH38" s="635"/>
      <c r="CI38" s="635"/>
      <c r="CJ38" s="635"/>
      <c r="CK38" s="635"/>
      <c r="CL38" s="635"/>
      <c r="CM38" s="635"/>
      <c r="CN38" s="180"/>
      <c r="CO38" s="634" t="str">
        <f t="shared" si="3"/>
        <v/>
      </c>
      <c r="CP38" s="634"/>
      <c r="CQ38" s="635" t="str">
        <f>IF('各会計、関係団体の財政状況及び健全化判断比率'!BS11="","",'各会計、関係団体の財政状況及び健全化判断比率'!BS11)</f>
        <v/>
      </c>
      <c r="CR38" s="635"/>
      <c r="CS38" s="635"/>
      <c r="CT38" s="635"/>
      <c r="CU38" s="635"/>
      <c r="CV38" s="635"/>
      <c r="CW38" s="635"/>
      <c r="CX38" s="635"/>
      <c r="CY38" s="635"/>
      <c r="CZ38" s="635"/>
      <c r="DA38" s="635"/>
      <c r="DB38" s="635"/>
      <c r="DC38" s="635"/>
      <c r="DD38" s="635"/>
      <c r="DE38" s="635"/>
      <c r="DG38" s="636" t="str">
        <f>IF('各会計、関係団体の財政状況及び健全化判断比率'!BR11="","",'各会計、関係団体の財政状況及び健全化判断比率'!BR11)</f>
        <v/>
      </c>
      <c r="DH38" s="636"/>
      <c r="DI38" s="207"/>
    </row>
    <row r="39" spans="1:113" ht="32.25" customHeight="1" x14ac:dyDescent="0.15">
      <c r="A39" s="180"/>
      <c r="B39" s="204"/>
      <c r="C39" s="634" t="str">
        <f t="shared" si="5"/>
        <v/>
      </c>
      <c r="D39" s="634"/>
      <c r="E39" s="635" t="str">
        <f>IF('各会計、関係団体の財政状況及び健全化判断比率'!B12="","",'各会計、関係団体の財政状況及び健全化判断比率'!B12)</f>
        <v/>
      </c>
      <c r="F39" s="635"/>
      <c r="G39" s="635"/>
      <c r="H39" s="635"/>
      <c r="I39" s="635"/>
      <c r="J39" s="635"/>
      <c r="K39" s="635"/>
      <c r="L39" s="635"/>
      <c r="M39" s="635"/>
      <c r="N39" s="635"/>
      <c r="O39" s="635"/>
      <c r="P39" s="635"/>
      <c r="Q39" s="635"/>
      <c r="R39" s="635"/>
      <c r="S39" s="635"/>
      <c r="T39" s="180"/>
      <c r="U39" s="634" t="str">
        <f t="shared" si="4"/>
        <v/>
      </c>
      <c r="V39" s="634"/>
      <c r="W39" s="635"/>
      <c r="X39" s="635"/>
      <c r="Y39" s="635"/>
      <c r="Z39" s="635"/>
      <c r="AA39" s="635"/>
      <c r="AB39" s="635"/>
      <c r="AC39" s="635"/>
      <c r="AD39" s="635"/>
      <c r="AE39" s="635"/>
      <c r="AF39" s="635"/>
      <c r="AG39" s="635"/>
      <c r="AH39" s="635"/>
      <c r="AI39" s="635"/>
      <c r="AJ39" s="635"/>
      <c r="AK39" s="635"/>
      <c r="AL39" s="180"/>
      <c r="AM39" s="634" t="str">
        <f t="shared" si="0"/>
        <v/>
      </c>
      <c r="AN39" s="634"/>
      <c r="AO39" s="635"/>
      <c r="AP39" s="635"/>
      <c r="AQ39" s="635"/>
      <c r="AR39" s="635"/>
      <c r="AS39" s="635"/>
      <c r="AT39" s="635"/>
      <c r="AU39" s="635"/>
      <c r="AV39" s="635"/>
      <c r="AW39" s="635"/>
      <c r="AX39" s="635"/>
      <c r="AY39" s="635"/>
      <c r="AZ39" s="635"/>
      <c r="BA39" s="635"/>
      <c r="BB39" s="635"/>
      <c r="BC39" s="635"/>
      <c r="BD39" s="180"/>
      <c r="BE39" s="634" t="str">
        <f t="shared" si="1"/>
        <v/>
      </c>
      <c r="BF39" s="634"/>
      <c r="BG39" s="635"/>
      <c r="BH39" s="635"/>
      <c r="BI39" s="635"/>
      <c r="BJ39" s="635"/>
      <c r="BK39" s="635"/>
      <c r="BL39" s="635"/>
      <c r="BM39" s="635"/>
      <c r="BN39" s="635"/>
      <c r="BO39" s="635"/>
      <c r="BP39" s="635"/>
      <c r="BQ39" s="635"/>
      <c r="BR39" s="635"/>
      <c r="BS39" s="635"/>
      <c r="BT39" s="635"/>
      <c r="BU39" s="635"/>
      <c r="BV39" s="180"/>
      <c r="BW39" s="634">
        <f t="shared" si="2"/>
        <v>13</v>
      </c>
      <c r="BX39" s="634"/>
      <c r="BY39" s="635" t="str">
        <f>IF('各会計、関係団体の財政状況及び健全化判断比率'!B73="","",'各会計、関係団体の財政状況及び健全化判断比率'!B73)</f>
        <v>埼玉県市町村総合事務組合</v>
      </c>
      <c r="BZ39" s="635"/>
      <c r="CA39" s="635"/>
      <c r="CB39" s="635"/>
      <c r="CC39" s="635"/>
      <c r="CD39" s="635"/>
      <c r="CE39" s="635"/>
      <c r="CF39" s="635"/>
      <c r="CG39" s="635"/>
      <c r="CH39" s="635"/>
      <c r="CI39" s="635"/>
      <c r="CJ39" s="635"/>
      <c r="CK39" s="635"/>
      <c r="CL39" s="635"/>
      <c r="CM39" s="635"/>
      <c r="CN39" s="180"/>
      <c r="CO39" s="634" t="str">
        <f t="shared" si="3"/>
        <v/>
      </c>
      <c r="CP39" s="634"/>
      <c r="CQ39" s="635" t="str">
        <f>IF('各会計、関係団体の財政状況及び健全化判断比率'!BS12="","",'各会計、関係団体の財政状況及び健全化判断比率'!BS12)</f>
        <v/>
      </c>
      <c r="CR39" s="635"/>
      <c r="CS39" s="635"/>
      <c r="CT39" s="635"/>
      <c r="CU39" s="635"/>
      <c r="CV39" s="635"/>
      <c r="CW39" s="635"/>
      <c r="CX39" s="635"/>
      <c r="CY39" s="635"/>
      <c r="CZ39" s="635"/>
      <c r="DA39" s="635"/>
      <c r="DB39" s="635"/>
      <c r="DC39" s="635"/>
      <c r="DD39" s="635"/>
      <c r="DE39" s="635"/>
      <c r="DG39" s="636" t="str">
        <f>IF('各会計、関係団体の財政状況及び健全化判断比率'!BR12="","",'各会計、関係団体の財政状況及び健全化判断比率'!BR12)</f>
        <v/>
      </c>
      <c r="DH39" s="636"/>
      <c r="DI39" s="207"/>
    </row>
    <row r="40" spans="1:113" ht="32.25" customHeight="1" x14ac:dyDescent="0.15">
      <c r="A40" s="180"/>
      <c r="B40" s="204"/>
      <c r="C40" s="634" t="str">
        <f t="shared" si="5"/>
        <v/>
      </c>
      <c r="D40" s="634"/>
      <c r="E40" s="635" t="str">
        <f>IF('各会計、関係団体の財政状況及び健全化判断比率'!B13="","",'各会計、関係団体の財政状況及び健全化判断比率'!B13)</f>
        <v/>
      </c>
      <c r="F40" s="635"/>
      <c r="G40" s="635"/>
      <c r="H40" s="635"/>
      <c r="I40" s="635"/>
      <c r="J40" s="635"/>
      <c r="K40" s="635"/>
      <c r="L40" s="635"/>
      <c r="M40" s="635"/>
      <c r="N40" s="635"/>
      <c r="O40" s="635"/>
      <c r="P40" s="635"/>
      <c r="Q40" s="635"/>
      <c r="R40" s="635"/>
      <c r="S40" s="635"/>
      <c r="T40" s="180"/>
      <c r="U40" s="634" t="str">
        <f t="shared" si="4"/>
        <v/>
      </c>
      <c r="V40" s="634"/>
      <c r="W40" s="635"/>
      <c r="X40" s="635"/>
      <c r="Y40" s="635"/>
      <c r="Z40" s="635"/>
      <c r="AA40" s="635"/>
      <c r="AB40" s="635"/>
      <c r="AC40" s="635"/>
      <c r="AD40" s="635"/>
      <c r="AE40" s="635"/>
      <c r="AF40" s="635"/>
      <c r="AG40" s="635"/>
      <c r="AH40" s="635"/>
      <c r="AI40" s="635"/>
      <c r="AJ40" s="635"/>
      <c r="AK40" s="635"/>
      <c r="AL40" s="180"/>
      <c r="AM40" s="634" t="str">
        <f t="shared" si="0"/>
        <v/>
      </c>
      <c r="AN40" s="634"/>
      <c r="AO40" s="635"/>
      <c r="AP40" s="635"/>
      <c r="AQ40" s="635"/>
      <c r="AR40" s="635"/>
      <c r="AS40" s="635"/>
      <c r="AT40" s="635"/>
      <c r="AU40" s="635"/>
      <c r="AV40" s="635"/>
      <c r="AW40" s="635"/>
      <c r="AX40" s="635"/>
      <c r="AY40" s="635"/>
      <c r="AZ40" s="635"/>
      <c r="BA40" s="635"/>
      <c r="BB40" s="635"/>
      <c r="BC40" s="635"/>
      <c r="BD40" s="180"/>
      <c r="BE40" s="634" t="str">
        <f t="shared" si="1"/>
        <v/>
      </c>
      <c r="BF40" s="634"/>
      <c r="BG40" s="635"/>
      <c r="BH40" s="635"/>
      <c r="BI40" s="635"/>
      <c r="BJ40" s="635"/>
      <c r="BK40" s="635"/>
      <c r="BL40" s="635"/>
      <c r="BM40" s="635"/>
      <c r="BN40" s="635"/>
      <c r="BO40" s="635"/>
      <c r="BP40" s="635"/>
      <c r="BQ40" s="635"/>
      <c r="BR40" s="635"/>
      <c r="BS40" s="635"/>
      <c r="BT40" s="635"/>
      <c r="BU40" s="635"/>
      <c r="BV40" s="180"/>
      <c r="BW40" s="634">
        <f t="shared" si="2"/>
        <v>14</v>
      </c>
      <c r="BX40" s="634"/>
      <c r="BY40" s="635" t="str">
        <f>IF('各会計、関係団体の財政状況及び健全化判断比率'!B74="","",'各会計、関係団体の財政状況及び健全化判断比率'!B74)</f>
        <v>彩の国さいたま人づくり広域連合</v>
      </c>
      <c r="BZ40" s="635"/>
      <c r="CA40" s="635"/>
      <c r="CB40" s="635"/>
      <c r="CC40" s="635"/>
      <c r="CD40" s="635"/>
      <c r="CE40" s="635"/>
      <c r="CF40" s="635"/>
      <c r="CG40" s="635"/>
      <c r="CH40" s="635"/>
      <c r="CI40" s="635"/>
      <c r="CJ40" s="635"/>
      <c r="CK40" s="635"/>
      <c r="CL40" s="635"/>
      <c r="CM40" s="635"/>
      <c r="CN40" s="180"/>
      <c r="CO40" s="634" t="str">
        <f t="shared" si="3"/>
        <v/>
      </c>
      <c r="CP40" s="634"/>
      <c r="CQ40" s="635" t="str">
        <f>IF('各会計、関係団体の財政状況及び健全化判断比率'!BS13="","",'各会計、関係団体の財政状況及び健全化判断比率'!BS13)</f>
        <v/>
      </c>
      <c r="CR40" s="635"/>
      <c r="CS40" s="635"/>
      <c r="CT40" s="635"/>
      <c r="CU40" s="635"/>
      <c r="CV40" s="635"/>
      <c r="CW40" s="635"/>
      <c r="CX40" s="635"/>
      <c r="CY40" s="635"/>
      <c r="CZ40" s="635"/>
      <c r="DA40" s="635"/>
      <c r="DB40" s="635"/>
      <c r="DC40" s="635"/>
      <c r="DD40" s="635"/>
      <c r="DE40" s="635"/>
      <c r="DG40" s="636" t="str">
        <f>IF('各会計、関係団体の財政状況及び健全化判断比率'!BR13="","",'各会計、関係団体の財政状況及び健全化判断比率'!BR13)</f>
        <v/>
      </c>
      <c r="DH40" s="636"/>
      <c r="DI40" s="207"/>
    </row>
    <row r="41" spans="1:113" ht="32.25" customHeight="1" x14ac:dyDescent="0.15">
      <c r="A41" s="180"/>
      <c r="B41" s="204"/>
      <c r="C41" s="634" t="str">
        <f t="shared" si="5"/>
        <v/>
      </c>
      <c r="D41" s="634"/>
      <c r="E41" s="635" t="str">
        <f>IF('各会計、関係団体の財政状況及び健全化判断比率'!B14="","",'各会計、関係団体の財政状況及び健全化判断比率'!B14)</f>
        <v/>
      </c>
      <c r="F41" s="635"/>
      <c r="G41" s="635"/>
      <c r="H41" s="635"/>
      <c r="I41" s="635"/>
      <c r="J41" s="635"/>
      <c r="K41" s="635"/>
      <c r="L41" s="635"/>
      <c r="M41" s="635"/>
      <c r="N41" s="635"/>
      <c r="O41" s="635"/>
      <c r="P41" s="635"/>
      <c r="Q41" s="635"/>
      <c r="R41" s="635"/>
      <c r="S41" s="635"/>
      <c r="T41" s="180"/>
      <c r="U41" s="634" t="str">
        <f t="shared" si="4"/>
        <v/>
      </c>
      <c r="V41" s="634"/>
      <c r="W41" s="635"/>
      <c r="X41" s="635"/>
      <c r="Y41" s="635"/>
      <c r="Z41" s="635"/>
      <c r="AA41" s="635"/>
      <c r="AB41" s="635"/>
      <c r="AC41" s="635"/>
      <c r="AD41" s="635"/>
      <c r="AE41" s="635"/>
      <c r="AF41" s="635"/>
      <c r="AG41" s="635"/>
      <c r="AH41" s="635"/>
      <c r="AI41" s="635"/>
      <c r="AJ41" s="635"/>
      <c r="AK41" s="635"/>
      <c r="AL41" s="180"/>
      <c r="AM41" s="634" t="str">
        <f t="shared" si="0"/>
        <v/>
      </c>
      <c r="AN41" s="634"/>
      <c r="AO41" s="635"/>
      <c r="AP41" s="635"/>
      <c r="AQ41" s="635"/>
      <c r="AR41" s="635"/>
      <c r="AS41" s="635"/>
      <c r="AT41" s="635"/>
      <c r="AU41" s="635"/>
      <c r="AV41" s="635"/>
      <c r="AW41" s="635"/>
      <c r="AX41" s="635"/>
      <c r="AY41" s="635"/>
      <c r="AZ41" s="635"/>
      <c r="BA41" s="635"/>
      <c r="BB41" s="635"/>
      <c r="BC41" s="635"/>
      <c r="BD41" s="180"/>
      <c r="BE41" s="634" t="str">
        <f t="shared" si="1"/>
        <v/>
      </c>
      <c r="BF41" s="634"/>
      <c r="BG41" s="635"/>
      <c r="BH41" s="635"/>
      <c r="BI41" s="635"/>
      <c r="BJ41" s="635"/>
      <c r="BK41" s="635"/>
      <c r="BL41" s="635"/>
      <c r="BM41" s="635"/>
      <c r="BN41" s="635"/>
      <c r="BO41" s="635"/>
      <c r="BP41" s="635"/>
      <c r="BQ41" s="635"/>
      <c r="BR41" s="635"/>
      <c r="BS41" s="635"/>
      <c r="BT41" s="635"/>
      <c r="BU41" s="635"/>
      <c r="BV41" s="180"/>
      <c r="BW41" s="634" t="str">
        <f t="shared" si="2"/>
        <v/>
      </c>
      <c r="BX41" s="634"/>
      <c r="BY41" s="635" t="str">
        <f>IF('各会計、関係団体の財政状況及び健全化判断比率'!B75="","",'各会計、関係団体の財政状況及び健全化判断比率'!B75)</f>
        <v/>
      </c>
      <c r="BZ41" s="635"/>
      <c r="CA41" s="635"/>
      <c r="CB41" s="635"/>
      <c r="CC41" s="635"/>
      <c r="CD41" s="635"/>
      <c r="CE41" s="635"/>
      <c r="CF41" s="635"/>
      <c r="CG41" s="635"/>
      <c r="CH41" s="635"/>
      <c r="CI41" s="635"/>
      <c r="CJ41" s="635"/>
      <c r="CK41" s="635"/>
      <c r="CL41" s="635"/>
      <c r="CM41" s="635"/>
      <c r="CN41" s="180"/>
      <c r="CO41" s="634" t="str">
        <f t="shared" si="3"/>
        <v/>
      </c>
      <c r="CP41" s="634"/>
      <c r="CQ41" s="635" t="str">
        <f>IF('各会計、関係団体の財政状況及び健全化判断比率'!BS14="","",'各会計、関係団体の財政状況及び健全化判断比率'!BS14)</f>
        <v/>
      </c>
      <c r="CR41" s="635"/>
      <c r="CS41" s="635"/>
      <c r="CT41" s="635"/>
      <c r="CU41" s="635"/>
      <c r="CV41" s="635"/>
      <c r="CW41" s="635"/>
      <c r="CX41" s="635"/>
      <c r="CY41" s="635"/>
      <c r="CZ41" s="635"/>
      <c r="DA41" s="635"/>
      <c r="DB41" s="635"/>
      <c r="DC41" s="635"/>
      <c r="DD41" s="635"/>
      <c r="DE41" s="635"/>
      <c r="DG41" s="636" t="str">
        <f>IF('各会計、関係団体の財政状況及び健全化判断比率'!BR14="","",'各会計、関係団体の財政状況及び健全化判断比率'!BR14)</f>
        <v/>
      </c>
      <c r="DH41" s="636"/>
      <c r="DI41" s="207"/>
    </row>
    <row r="42" spans="1:113" ht="32.25" customHeight="1" x14ac:dyDescent="0.15">
      <c r="B42" s="204"/>
      <c r="C42" s="634" t="str">
        <f t="shared" si="5"/>
        <v/>
      </c>
      <c r="D42" s="634"/>
      <c r="E42" s="635" t="str">
        <f>IF('各会計、関係団体の財政状況及び健全化判断比率'!B15="","",'各会計、関係団体の財政状況及び健全化判断比率'!B15)</f>
        <v/>
      </c>
      <c r="F42" s="635"/>
      <c r="G42" s="635"/>
      <c r="H42" s="635"/>
      <c r="I42" s="635"/>
      <c r="J42" s="635"/>
      <c r="K42" s="635"/>
      <c r="L42" s="635"/>
      <c r="M42" s="635"/>
      <c r="N42" s="635"/>
      <c r="O42" s="635"/>
      <c r="P42" s="635"/>
      <c r="Q42" s="635"/>
      <c r="R42" s="635"/>
      <c r="S42" s="635"/>
      <c r="T42" s="180"/>
      <c r="U42" s="634" t="str">
        <f t="shared" si="4"/>
        <v/>
      </c>
      <c r="V42" s="634"/>
      <c r="W42" s="635"/>
      <c r="X42" s="635"/>
      <c r="Y42" s="635"/>
      <c r="Z42" s="635"/>
      <c r="AA42" s="635"/>
      <c r="AB42" s="635"/>
      <c r="AC42" s="635"/>
      <c r="AD42" s="635"/>
      <c r="AE42" s="635"/>
      <c r="AF42" s="635"/>
      <c r="AG42" s="635"/>
      <c r="AH42" s="635"/>
      <c r="AI42" s="635"/>
      <c r="AJ42" s="635"/>
      <c r="AK42" s="635"/>
      <c r="AL42" s="180"/>
      <c r="AM42" s="634" t="str">
        <f t="shared" si="0"/>
        <v/>
      </c>
      <c r="AN42" s="634"/>
      <c r="AO42" s="635"/>
      <c r="AP42" s="635"/>
      <c r="AQ42" s="635"/>
      <c r="AR42" s="635"/>
      <c r="AS42" s="635"/>
      <c r="AT42" s="635"/>
      <c r="AU42" s="635"/>
      <c r="AV42" s="635"/>
      <c r="AW42" s="635"/>
      <c r="AX42" s="635"/>
      <c r="AY42" s="635"/>
      <c r="AZ42" s="635"/>
      <c r="BA42" s="635"/>
      <c r="BB42" s="635"/>
      <c r="BC42" s="635"/>
      <c r="BD42" s="180"/>
      <c r="BE42" s="634" t="str">
        <f t="shared" si="1"/>
        <v/>
      </c>
      <c r="BF42" s="634"/>
      <c r="BG42" s="635"/>
      <c r="BH42" s="635"/>
      <c r="BI42" s="635"/>
      <c r="BJ42" s="635"/>
      <c r="BK42" s="635"/>
      <c r="BL42" s="635"/>
      <c r="BM42" s="635"/>
      <c r="BN42" s="635"/>
      <c r="BO42" s="635"/>
      <c r="BP42" s="635"/>
      <c r="BQ42" s="635"/>
      <c r="BR42" s="635"/>
      <c r="BS42" s="635"/>
      <c r="BT42" s="635"/>
      <c r="BU42" s="635"/>
      <c r="BV42" s="180"/>
      <c r="BW42" s="634" t="str">
        <f t="shared" si="2"/>
        <v/>
      </c>
      <c r="BX42" s="634"/>
      <c r="BY42" s="635" t="str">
        <f>IF('各会計、関係団体の財政状況及び健全化判断比率'!B76="","",'各会計、関係団体の財政状況及び健全化判断比率'!B76)</f>
        <v/>
      </c>
      <c r="BZ42" s="635"/>
      <c r="CA42" s="635"/>
      <c r="CB42" s="635"/>
      <c r="CC42" s="635"/>
      <c r="CD42" s="635"/>
      <c r="CE42" s="635"/>
      <c r="CF42" s="635"/>
      <c r="CG42" s="635"/>
      <c r="CH42" s="635"/>
      <c r="CI42" s="635"/>
      <c r="CJ42" s="635"/>
      <c r="CK42" s="635"/>
      <c r="CL42" s="635"/>
      <c r="CM42" s="635"/>
      <c r="CN42" s="180"/>
      <c r="CO42" s="634" t="str">
        <f t="shared" si="3"/>
        <v/>
      </c>
      <c r="CP42" s="634"/>
      <c r="CQ42" s="635" t="str">
        <f>IF('各会計、関係団体の財政状況及び健全化判断比率'!BS15="","",'各会計、関係団体の財政状況及び健全化判断比率'!BS15)</f>
        <v/>
      </c>
      <c r="CR42" s="635"/>
      <c r="CS42" s="635"/>
      <c r="CT42" s="635"/>
      <c r="CU42" s="635"/>
      <c r="CV42" s="635"/>
      <c r="CW42" s="635"/>
      <c r="CX42" s="635"/>
      <c r="CY42" s="635"/>
      <c r="CZ42" s="635"/>
      <c r="DA42" s="635"/>
      <c r="DB42" s="635"/>
      <c r="DC42" s="635"/>
      <c r="DD42" s="635"/>
      <c r="DE42" s="635"/>
      <c r="DG42" s="636" t="str">
        <f>IF('各会計、関係団体の財政状況及び健全化判断比率'!BR15="","",'各会計、関係団体の財政状況及び健全化判断比率'!BR15)</f>
        <v/>
      </c>
      <c r="DH42" s="636"/>
      <c r="DI42" s="207"/>
    </row>
    <row r="43" spans="1:113" ht="32.25" customHeight="1" x14ac:dyDescent="0.15">
      <c r="B43" s="204"/>
      <c r="C43" s="634" t="str">
        <f t="shared" si="5"/>
        <v/>
      </c>
      <c r="D43" s="634"/>
      <c r="E43" s="635" t="str">
        <f>IF('各会計、関係団体の財政状況及び健全化判断比率'!B16="","",'各会計、関係団体の財政状況及び健全化判断比率'!B16)</f>
        <v/>
      </c>
      <c r="F43" s="635"/>
      <c r="G43" s="635"/>
      <c r="H43" s="635"/>
      <c r="I43" s="635"/>
      <c r="J43" s="635"/>
      <c r="K43" s="635"/>
      <c r="L43" s="635"/>
      <c r="M43" s="635"/>
      <c r="N43" s="635"/>
      <c r="O43" s="635"/>
      <c r="P43" s="635"/>
      <c r="Q43" s="635"/>
      <c r="R43" s="635"/>
      <c r="S43" s="635"/>
      <c r="T43" s="180"/>
      <c r="U43" s="634" t="str">
        <f t="shared" si="4"/>
        <v/>
      </c>
      <c r="V43" s="634"/>
      <c r="W43" s="635"/>
      <c r="X43" s="635"/>
      <c r="Y43" s="635"/>
      <c r="Z43" s="635"/>
      <c r="AA43" s="635"/>
      <c r="AB43" s="635"/>
      <c r="AC43" s="635"/>
      <c r="AD43" s="635"/>
      <c r="AE43" s="635"/>
      <c r="AF43" s="635"/>
      <c r="AG43" s="635"/>
      <c r="AH43" s="635"/>
      <c r="AI43" s="635"/>
      <c r="AJ43" s="635"/>
      <c r="AK43" s="635"/>
      <c r="AL43" s="180"/>
      <c r="AM43" s="634" t="str">
        <f t="shared" si="0"/>
        <v/>
      </c>
      <c r="AN43" s="634"/>
      <c r="AO43" s="635"/>
      <c r="AP43" s="635"/>
      <c r="AQ43" s="635"/>
      <c r="AR43" s="635"/>
      <c r="AS43" s="635"/>
      <c r="AT43" s="635"/>
      <c r="AU43" s="635"/>
      <c r="AV43" s="635"/>
      <c r="AW43" s="635"/>
      <c r="AX43" s="635"/>
      <c r="AY43" s="635"/>
      <c r="AZ43" s="635"/>
      <c r="BA43" s="635"/>
      <c r="BB43" s="635"/>
      <c r="BC43" s="635"/>
      <c r="BD43" s="180"/>
      <c r="BE43" s="634" t="str">
        <f t="shared" si="1"/>
        <v/>
      </c>
      <c r="BF43" s="634"/>
      <c r="BG43" s="635"/>
      <c r="BH43" s="635"/>
      <c r="BI43" s="635"/>
      <c r="BJ43" s="635"/>
      <c r="BK43" s="635"/>
      <c r="BL43" s="635"/>
      <c r="BM43" s="635"/>
      <c r="BN43" s="635"/>
      <c r="BO43" s="635"/>
      <c r="BP43" s="635"/>
      <c r="BQ43" s="635"/>
      <c r="BR43" s="635"/>
      <c r="BS43" s="635"/>
      <c r="BT43" s="635"/>
      <c r="BU43" s="635"/>
      <c r="BV43" s="180"/>
      <c r="BW43" s="634" t="str">
        <f t="shared" si="2"/>
        <v/>
      </c>
      <c r="BX43" s="634"/>
      <c r="BY43" s="635" t="str">
        <f>IF('各会計、関係団体の財政状況及び健全化判断比率'!B77="","",'各会計、関係団体の財政状況及び健全化判断比率'!B77)</f>
        <v/>
      </c>
      <c r="BZ43" s="635"/>
      <c r="CA43" s="635"/>
      <c r="CB43" s="635"/>
      <c r="CC43" s="635"/>
      <c r="CD43" s="635"/>
      <c r="CE43" s="635"/>
      <c r="CF43" s="635"/>
      <c r="CG43" s="635"/>
      <c r="CH43" s="635"/>
      <c r="CI43" s="635"/>
      <c r="CJ43" s="635"/>
      <c r="CK43" s="635"/>
      <c r="CL43" s="635"/>
      <c r="CM43" s="635"/>
      <c r="CN43" s="180"/>
      <c r="CO43" s="634" t="str">
        <f t="shared" si="3"/>
        <v/>
      </c>
      <c r="CP43" s="634"/>
      <c r="CQ43" s="635" t="str">
        <f>IF('各会計、関係団体の財政状況及び健全化判断比率'!BS16="","",'各会計、関係団体の財政状況及び健全化判断比率'!BS16)</f>
        <v/>
      </c>
      <c r="CR43" s="635"/>
      <c r="CS43" s="635"/>
      <c r="CT43" s="635"/>
      <c r="CU43" s="635"/>
      <c r="CV43" s="635"/>
      <c r="CW43" s="635"/>
      <c r="CX43" s="635"/>
      <c r="CY43" s="635"/>
      <c r="CZ43" s="635"/>
      <c r="DA43" s="635"/>
      <c r="DB43" s="635"/>
      <c r="DC43" s="635"/>
      <c r="DD43" s="635"/>
      <c r="DE43" s="635"/>
      <c r="DG43" s="636" t="str">
        <f>IF('各会計、関係団体の財政状況及び健全化判断比率'!BR16="","",'各会計、関係団体の財政状況及び健全化判断比率'!BR16)</f>
        <v/>
      </c>
      <c r="DH43" s="636"/>
      <c r="DI43" s="207"/>
    </row>
    <row r="44" spans="1:113" ht="13.5" customHeight="1" thickBot="1" x14ac:dyDescent="0.2">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15"/>
    <row r="46" spans="1:113" x14ac:dyDescent="0.15">
      <c r="B46" s="179" t="s">
        <v>210</v>
      </c>
      <c r="E46" s="637" t="s">
        <v>211</v>
      </c>
      <c r="F46" s="637"/>
      <c r="G46" s="637"/>
      <c r="H46" s="637"/>
      <c r="I46" s="637"/>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7"/>
      <c r="AH46" s="637"/>
      <c r="AI46" s="637"/>
      <c r="AJ46" s="637"/>
      <c r="AK46" s="637"/>
      <c r="AL46" s="637"/>
      <c r="AM46" s="637"/>
      <c r="AN46" s="637"/>
      <c r="AO46" s="637"/>
      <c r="AP46" s="637"/>
      <c r="AQ46" s="637"/>
      <c r="AR46" s="637"/>
      <c r="AS46" s="637"/>
      <c r="AT46" s="637"/>
      <c r="AU46" s="637"/>
      <c r="AV46" s="637"/>
      <c r="AW46" s="637"/>
      <c r="AX46" s="637"/>
      <c r="AY46" s="637"/>
      <c r="AZ46" s="637"/>
      <c r="BA46" s="637"/>
      <c r="BB46" s="637"/>
      <c r="BC46" s="637"/>
      <c r="BD46" s="637"/>
      <c r="BE46" s="637"/>
      <c r="BF46" s="637"/>
      <c r="BG46" s="637"/>
      <c r="BH46" s="637"/>
      <c r="BI46" s="637"/>
      <c r="BJ46" s="637"/>
      <c r="BK46" s="637"/>
      <c r="BL46" s="637"/>
      <c r="BM46" s="637"/>
      <c r="BN46" s="637"/>
      <c r="BO46" s="637"/>
      <c r="BP46" s="637"/>
      <c r="BQ46" s="637"/>
      <c r="BR46" s="637"/>
      <c r="BS46" s="637"/>
      <c r="BT46" s="637"/>
      <c r="BU46" s="637"/>
      <c r="BV46" s="637"/>
      <c r="BW46" s="637"/>
      <c r="BX46" s="637"/>
      <c r="BY46" s="637"/>
      <c r="BZ46" s="637"/>
      <c r="CA46" s="637"/>
      <c r="CB46" s="637"/>
      <c r="CC46" s="637"/>
      <c r="CD46" s="637"/>
      <c r="CE46" s="637"/>
      <c r="CF46" s="637"/>
      <c r="CG46" s="637"/>
      <c r="CH46" s="637"/>
      <c r="CI46" s="637"/>
      <c r="CJ46" s="637"/>
      <c r="CK46" s="637"/>
      <c r="CL46" s="637"/>
      <c r="CM46" s="637"/>
      <c r="CN46" s="637"/>
      <c r="CO46" s="637"/>
      <c r="CP46" s="637"/>
      <c r="CQ46" s="637"/>
      <c r="CR46" s="637"/>
      <c r="CS46" s="637"/>
      <c r="CT46" s="637"/>
      <c r="CU46" s="637"/>
      <c r="CV46" s="637"/>
      <c r="CW46" s="637"/>
      <c r="CX46" s="637"/>
      <c r="CY46" s="637"/>
      <c r="CZ46" s="637"/>
      <c r="DA46" s="637"/>
      <c r="DB46" s="637"/>
      <c r="DC46" s="637"/>
      <c r="DD46" s="637"/>
      <c r="DE46" s="637"/>
      <c r="DF46" s="637"/>
      <c r="DG46" s="637"/>
      <c r="DH46" s="637"/>
      <c r="DI46" s="637"/>
    </row>
    <row r="47" spans="1:113" x14ac:dyDescent="0.15">
      <c r="E47" s="637" t="s">
        <v>212</v>
      </c>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7"/>
      <c r="AY47" s="637"/>
      <c r="AZ47" s="637"/>
      <c r="BA47" s="637"/>
      <c r="BB47" s="637"/>
      <c r="BC47" s="637"/>
      <c r="BD47" s="637"/>
      <c r="BE47" s="637"/>
      <c r="BF47" s="637"/>
      <c r="BG47" s="637"/>
      <c r="BH47" s="637"/>
      <c r="BI47" s="637"/>
      <c r="BJ47" s="637"/>
      <c r="BK47" s="637"/>
      <c r="BL47" s="637"/>
      <c r="BM47" s="637"/>
      <c r="BN47" s="637"/>
      <c r="BO47" s="637"/>
      <c r="BP47" s="637"/>
      <c r="BQ47" s="637"/>
      <c r="BR47" s="637"/>
      <c r="BS47" s="637"/>
      <c r="BT47" s="637"/>
      <c r="BU47" s="637"/>
      <c r="BV47" s="637"/>
      <c r="BW47" s="637"/>
      <c r="BX47" s="637"/>
      <c r="BY47" s="637"/>
      <c r="BZ47" s="637"/>
      <c r="CA47" s="637"/>
      <c r="CB47" s="637"/>
      <c r="CC47" s="637"/>
      <c r="CD47" s="637"/>
      <c r="CE47" s="637"/>
      <c r="CF47" s="637"/>
      <c r="CG47" s="637"/>
      <c r="CH47" s="637"/>
      <c r="CI47" s="637"/>
      <c r="CJ47" s="637"/>
      <c r="CK47" s="637"/>
      <c r="CL47" s="637"/>
      <c r="CM47" s="637"/>
      <c r="CN47" s="637"/>
      <c r="CO47" s="637"/>
      <c r="CP47" s="637"/>
      <c r="CQ47" s="637"/>
      <c r="CR47" s="637"/>
      <c r="CS47" s="637"/>
      <c r="CT47" s="637"/>
      <c r="CU47" s="637"/>
      <c r="CV47" s="637"/>
      <c r="CW47" s="637"/>
      <c r="CX47" s="637"/>
      <c r="CY47" s="637"/>
      <c r="CZ47" s="637"/>
      <c r="DA47" s="637"/>
      <c r="DB47" s="637"/>
      <c r="DC47" s="637"/>
      <c r="DD47" s="637"/>
      <c r="DE47" s="637"/>
      <c r="DF47" s="637"/>
      <c r="DG47" s="637"/>
      <c r="DH47" s="637"/>
      <c r="DI47" s="637"/>
    </row>
    <row r="48" spans="1:113" x14ac:dyDescent="0.15">
      <c r="E48" s="637" t="s">
        <v>213</v>
      </c>
      <c r="F48" s="637"/>
      <c r="G48" s="637"/>
      <c r="H48" s="637"/>
      <c r="I48" s="637"/>
      <c r="J48" s="637"/>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7"/>
      <c r="AK48" s="637"/>
      <c r="AL48" s="637"/>
      <c r="AM48" s="637"/>
      <c r="AN48" s="637"/>
      <c r="AO48" s="637"/>
      <c r="AP48" s="637"/>
      <c r="AQ48" s="637"/>
      <c r="AR48" s="637"/>
      <c r="AS48" s="637"/>
      <c r="AT48" s="637"/>
      <c r="AU48" s="637"/>
      <c r="AV48" s="637"/>
      <c r="AW48" s="637"/>
      <c r="AX48" s="637"/>
      <c r="AY48" s="637"/>
      <c r="AZ48" s="637"/>
      <c r="BA48" s="637"/>
      <c r="BB48" s="637"/>
      <c r="BC48" s="637"/>
      <c r="BD48" s="637"/>
      <c r="BE48" s="637"/>
      <c r="BF48" s="637"/>
      <c r="BG48" s="637"/>
      <c r="BH48" s="637"/>
      <c r="BI48" s="637"/>
      <c r="BJ48" s="637"/>
      <c r="BK48" s="637"/>
      <c r="BL48" s="637"/>
      <c r="BM48" s="637"/>
      <c r="BN48" s="637"/>
      <c r="BO48" s="637"/>
      <c r="BP48" s="637"/>
      <c r="BQ48" s="637"/>
      <c r="BR48" s="637"/>
      <c r="BS48" s="637"/>
      <c r="BT48" s="637"/>
      <c r="BU48" s="637"/>
      <c r="BV48" s="637"/>
      <c r="BW48" s="637"/>
      <c r="BX48" s="637"/>
      <c r="BY48" s="637"/>
      <c r="BZ48" s="637"/>
      <c r="CA48" s="637"/>
      <c r="CB48" s="637"/>
      <c r="CC48" s="637"/>
      <c r="CD48" s="637"/>
      <c r="CE48" s="637"/>
      <c r="CF48" s="637"/>
      <c r="CG48" s="637"/>
      <c r="CH48" s="637"/>
      <c r="CI48" s="637"/>
      <c r="CJ48" s="637"/>
      <c r="CK48" s="637"/>
      <c r="CL48" s="637"/>
      <c r="CM48" s="637"/>
      <c r="CN48" s="637"/>
      <c r="CO48" s="637"/>
      <c r="CP48" s="637"/>
      <c r="CQ48" s="637"/>
      <c r="CR48" s="637"/>
      <c r="CS48" s="637"/>
      <c r="CT48" s="637"/>
      <c r="CU48" s="637"/>
      <c r="CV48" s="637"/>
      <c r="CW48" s="637"/>
      <c r="CX48" s="637"/>
      <c r="CY48" s="637"/>
      <c r="CZ48" s="637"/>
      <c r="DA48" s="637"/>
      <c r="DB48" s="637"/>
      <c r="DC48" s="637"/>
      <c r="DD48" s="637"/>
      <c r="DE48" s="637"/>
      <c r="DF48" s="637"/>
      <c r="DG48" s="637"/>
      <c r="DH48" s="637"/>
      <c r="DI48" s="637"/>
    </row>
    <row r="49" spans="5:113" x14ac:dyDescent="0.15">
      <c r="E49" s="638" t="s">
        <v>214</v>
      </c>
      <c r="F49" s="638"/>
      <c r="G49" s="638"/>
      <c r="H49" s="638"/>
      <c r="I49" s="638"/>
      <c r="J49" s="638"/>
      <c r="K49" s="638"/>
      <c r="L49" s="638"/>
      <c r="M49" s="638"/>
      <c r="N49" s="638"/>
      <c r="O49" s="638"/>
      <c r="P49" s="638"/>
      <c r="Q49" s="638"/>
      <c r="R49" s="638"/>
      <c r="S49" s="638"/>
      <c r="T49" s="638"/>
      <c r="U49" s="638"/>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row>
    <row r="50" spans="5:113" x14ac:dyDescent="0.15">
      <c r="E50" s="637" t="s">
        <v>215</v>
      </c>
      <c r="F50" s="637"/>
      <c r="G50" s="637"/>
      <c r="H50" s="637"/>
      <c r="I50" s="637"/>
      <c r="J50" s="637"/>
      <c r="K50" s="637"/>
      <c r="L50" s="637"/>
      <c r="M50" s="637"/>
      <c r="N50" s="637"/>
      <c r="O50" s="637"/>
      <c r="P50" s="637"/>
      <c r="Q50" s="637"/>
      <c r="R50" s="637"/>
      <c r="S50" s="637"/>
      <c r="T50" s="637"/>
      <c r="U50" s="637"/>
      <c r="V50" s="637"/>
      <c r="W50" s="637"/>
      <c r="X50" s="637"/>
      <c r="Y50" s="637"/>
      <c r="Z50" s="637"/>
      <c r="AA50" s="637"/>
      <c r="AB50" s="637"/>
      <c r="AC50" s="637"/>
      <c r="AD50" s="637"/>
      <c r="AE50" s="637"/>
      <c r="AF50" s="637"/>
      <c r="AG50" s="637"/>
      <c r="AH50" s="637"/>
      <c r="AI50" s="637"/>
      <c r="AJ50" s="637"/>
      <c r="AK50" s="637"/>
      <c r="AL50" s="637"/>
      <c r="AM50" s="637"/>
      <c r="AN50" s="637"/>
      <c r="AO50" s="637"/>
      <c r="AP50" s="637"/>
      <c r="AQ50" s="637"/>
      <c r="AR50" s="637"/>
      <c r="AS50" s="637"/>
      <c r="AT50" s="637"/>
      <c r="AU50" s="637"/>
      <c r="AV50" s="637"/>
      <c r="AW50" s="637"/>
      <c r="AX50" s="637"/>
      <c r="AY50" s="637"/>
      <c r="AZ50" s="637"/>
      <c r="BA50" s="637"/>
      <c r="BB50" s="637"/>
      <c r="BC50" s="637"/>
      <c r="BD50" s="637"/>
      <c r="BE50" s="637"/>
      <c r="BF50" s="637"/>
      <c r="BG50" s="637"/>
      <c r="BH50" s="637"/>
      <c r="BI50" s="637"/>
      <c r="BJ50" s="637"/>
      <c r="BK50" s="637"/>
      <c r="BL50" s="637"/>
      <c r="BM50" s="637"/>
      <c r="BN50" s="637"/>
      <c r="BO50" s="637"/>
      <c r="BP50" s="637"/>
      <c r="BQ50" s="637"/>
      <c r="BR50" s="637"/>
      <c r="BS50" s="637"/>
      <c r="BT50" s="637"/>
      <c r="BU50" s="637"/>
      <c r="BV50" s="637"/>
      <c r="BW50" s="637"/>
      <c r="BX50" s="637"/>
      <c r="BY50" s="637"/>
      <c r="BZ50" s="637"/>
      <c r="CA50" s="637"/>
      <c r="CB50" s="637"/>
      <c r="CC50" s="637"/>
      <c r="CD50" s="637"/>
      <c r="CE50" s="637"/>
      <c r="CF50" s="637"/>
      <c r="CG50" s="637"/>
      <c r="CH50" s="637"/>
      <c r="CI50" s="637"/>
      <c r="CJ50" s="637"/>
      <c r="CK50" s="637"/>
      <c r="CL50" s="637"/>
      <c r="CM50" s="637"/>
      <c r="CN50" s="637"/>
      <c r="CO50" s="637"/>
      <c r="CP50" s="637"/>
      <c r="CQ50" s="637"/>
      <c r="CR50" s="637"/>
      <c r="CS50" s="637"/>
      <c r="CT50" s="637"/>
      <c r="CU50" s="637"/>
      <c r="CV50" s="637"/>
      <c r="CW50" s="637"/>
      <c r="CX50" s="637"/>
      <c r="CY50" s="637"/>
      <c r="CZ50" s="637"/>
      <c r="DA50" s="637"/>
      <c r="DB50" s="637"/>
      <c r="DC50" s="637"/>
      <c r="DD50" s="637"/>
      <c r="DE50" s="637"/>
      <c r="DF50" s="637"/>
      <c r="DG50" s="637"/>
      <c r="DH50" s="637"/>
      <c r="DI50" s="637"/>
    </row>
    <row r="51" spans="5:113" x14ac:dyDescent="0.15">
      <c r="E51" s="637" t="s">
        <v>216</v>
      </c>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7"/>
      <c r="AH51" s="637"/>
      <c r="AI51" s="637"/>
      <c r="AJ51" s="637"/>
      <c r="AK51" s="637"/>
      <c r="AL51" s="637"/>
      <c r="AM51" s="637"/>
      <c r="AN51" s="637"/>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c r="CU51" s="637"/>
      <c r="CV51" s="637"/>
      <c r="CW51" s="637"/>
      <c r="CX51" s="637"/>
      <c r="CY51" s="637"/>
      <c r="CZ51" s="637"/>
      <c r="DA51" s="637"/>
      <c r="DB51" s="637"/>
      <c r="DC51" s="637"/>
      <c r="DD51" s="637"/>
      <c r="DE51" s="637"/>
      <c r="DF51" s="637"/>
      <c r="DG51" s="637"/>
      <c r="DH51" s="637"/>
      <c r="DI51" s="637"/>
    </row>
    <row r="52" spans="5:113" x14ac:dyDescent="0.15">
      <c r="E52" s="637" t="s">
        <v>217</v>
      </c>
      <c r="F52" s="637"/>
      <c r="G52" s="637"/>
      <c r="H52" s="637"/>
      <c r="I52" s="637"/>
      <c r="J52" s="637"/>
      <c r="K52" s="637"/>
      <c r="L52" s="637"/>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637"/>
      <c r="AK52" s="637"/>
      <c r="AL52" s="637"/>
      <c r="AM52" s="637"/>
      <c r="AN52" s="637"/>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c r="CU52" s="637"/>
      <c r="CV52" s="637"/>
      <c r="CW52" s="637"/>
      <c r="CX52" s="637"/>
      <c r="CY52" s="637"/>
      <c r="CZ52" s="637"/>
      <c r="DA52" s="637"/>
      <c r="DB52" s="637"/>
      <c r="DC52" s="637"/>
      <c r="DD52" s="637"/>
      <c r="DE52" s="637"/>
      <c r="DF52" s="637"/>
      <c r="DG52" s="637"/>
      <c r="DH52" s="637"/>
      <c r="DI52" s="637"/>
    </row>
    <row r="53" spans="5:113" x14ac:dyDescent="0.15">
      <c r="E53" s="637" t="s">
        <v>218</v>
      </c>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637"/>
      <c r="AK53" s="637"/>
      <c r="AL53" s="637"/>
      <c r="AM53" s="637"/>
      <c r="AN53" s="637"/>
      <c r="AO53" s="637"/>
      <c r="AP53" s="637"/>
      <c r="AQ53" s="637"/>
      <c r="AR53" s="637"/>
      <c r="AS53" s="637"/>
      <c r="AT53" s="637"/>
      <c r="AU53" s="637"/>
      <c r="AV53" s="637"/>
      <c r="AW53" s="637"/>
      <c r="AX53" s="637"/>
      <c r="AY53" s="637"/>
      <c r="AZ53" s="637"/>
      <c r="BA53" s="637"/>
      <c r="BB53" s="637"/>
      <c r="BC53" s="637"/>
      <c r="BD53" s="637"/>
      <c r="BE53" s="637"/>
      <c r="BF53" s="637"/>
      <c r="BG53" s="637"/>
      <c r="BH53" s="637"/>
      <c r="BI53" s="637"/>
      <c r="BJ53" s="637"/>
      <c r="BK53" s="637"/>
      <c r="BL53" s="637"/>
      <c r="BM53" s="637"/>
      <c r="BN53" s="637"/>
      <c r="BO53" s="637"/>
      <c r="BP53" s="637"/>
      <c r="BQ53" s="637"/>
      <c r="BR53" s="637"/>
      <c r="BS53" s="637"/>
      <c r="BT53" s="637"/>
      <c r="BU53" s="637"/>
      <c r="BV53" s="637"/>
      <c r="BW53" s="637"/>
      <c r="BX53" s="637"/>
      <c r="BY53" s="637"/>
      <c r="BZ53" s="637"/>
      <c r="CA53" s="637"/>
      <c r="CB53" s="637"/>
      <c r="CC53" s="637"/>
      <c r="CD53" s="637"/>
      <c r="CE53" s="637"/>
      <c r="CF53" s="637"/>
      <c r="CG53" s="637"/>
      <c r="CH53" s="637"/>
      <c r="CI53" s="637"/>
      <c r="CJ53" s="637"/>
      <c r="CK53" s="637"/>
      <c r="CL53" s="637"/>
      <c r="CM53" s="637"/>
      <c r="CN53" s="637"/>
      <c r="CO53" s="637"/>
      <c r="CP53" s="637"/>
      <c r="CQ53" s="637"/>
      <c r="CR53" s="637"/>
      <c r="CS53" s="637"/>
      <c r="CT53" s="637"/>
      <c r="CU53" s="637"/>
      <c r="CV53" s="637"/>
      <c r="CW53" s="637"/>
      <c r="CX53" s="637"/>
      <c r="CY53" s="637"/>
      <c r="CZ53" s="637"/>
      <c r="DA53" s="637"/>
      <c r="DB53" s="637"/>
      <c r="DC53" s="637"/>
      <c r="DD53" s="637"/>
      <c r="DE53" s="637"/>
      <c r="DF53" s="637"/>
      <c r="DG53" s="637"/>
      <c r="DH53" s="637"/>
      <c r="DI53" s="637"/>
    </row>
    <row r="54" spans="5:113" x14ac:dyDescent="0.15"/>
    <row r="55" spans="5:113" x14ac:dyDescent="0.15"/>
    <row r="56" spans="5:113" x14ac:dyDescent="0.15"/>
  </sheetData>
  <sheetProtection algorithmName="SHA-512" hashValue="jlMqmwiq5VYUIAqsvLIw7+4ImToE5mJuvThHFWUgPGULwGlvztpUSufu/5n2V6q36Jgi+4t+fp8vQf5djkneig==" saltValue="ZAWOi3NVY2GRQZ/HG0tk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3" customWidth="1"/>
    <col min="2" max="2" width="2.375" style="213" customWidth="1"/>
    <col min="3" max="16" width="2.625" style="213" customWidth="1"/>
    <col min="17" max="17" width="2.375" style="213" customWidth="1"/>
    <col min="18" max="95" width="1.625" style="213" customWidth="1"/>
    <col min="96" max="133" width="1.625" style="225" customWidth="1"/>
    <col min="134" max="143" width="1.625" style="213" customWidth="1"/>
    <col min="144" max="16384" width="0" style="213" hidden="1"/>
  </cols>
  <sheetData>
    <row r="1" spans="2:143" ht="22.5" customHeight="1" thickBot="1" x14ac:dyDescent="0.2">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639" t="s">
        <v>219</v>
      </c>
      <c r="DI1" s="640"/>
      <c r="DJ1" s="640"/>
      <c r="DK1" s="640"/>
      <c r="DL1" s="640"/>
      <c r="DM1" s="640"/>
      <c r="DN1" s="641"/>
      <c r="DO1" s="213"/>
      <c r="DP1" s="639" t="s">
        <v>220</v>
      </c>
      <c r="DQ1" s="640"/>
      <c r="DR1" s="640"/>
      <c r="DS1" s="640"/>
      <c r="DT1" s="640"/>
      <c r="DU1" s="640"/>
      <c r="DV1" s="640"/>
      <c r="DW1" s="640"/>
      <c r="DX1" s="640"/>
      <c r="DY1" s="640"/>
      <c r="DZ1" s="640"/>
      <c r="EA1" s="640"/>
      <c r="EB1" s="640"/>
      <c r="EC1" s="641"/>
      <c r="ED1" s="212"/>
      <c r="EE1" s="212"/>
      <c r="EF1" s="212"/>
      <c r="EG1" s="212"/>
      <c r="EH1" s="212"/>
      <c r="EI1" s="212"/>
      <c r="EJ1" s="212"/>
      <c r="EK1" s="212"/>
      <c r="EL1" s="212"/>
      <c r="EM1" s="212"/>
    </row>
    <row r="2" spans="2:143" ht="22.5" customHeight="1" x14ac:dyDescent="0.15">
      <c r="B2" s="214" t="s">
        <v>221</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x14ac:dyDescent="0.15">
      <c r="B3" s="642" t="s">
        <v>222</v>
      </c>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2" t="s">
        <v>223</v>
      </c>
      <c r="AQ3" s="643"/>
      <c r="AR3" s="643"/>
      <c r="AS3" s="643"/>
      <c r="AT3" s="643"/>
      <c r="AU3" s="643"/>
      <c r="AV3" s="643"/>
      <c r="AW3" s="643"/>
      <c r="AX3" s="643"/>
      <c r="AY3" s="643"/>
      <c r="AZ3" s="643"/>
      <c r="BA3" s="643"/>
      <c r="BB3" s="643"/>
      <c r="BC3" s="643"/>
      <c r="BD3" s="643"/>
      <c r="BE3" s="643"/>
      <c r="BF3" s="643"/>
      <c r="BG3" s="643"/>
      <c r="BH3" s="643"/>
      <c r="BI3" s="643"/>
      <c r="BJ3" s="643"/>
      <c r="BK3" s="643"/>
      <c r="BL3" s="643"/>
      <c r="BM3" s="643"/>
      <c r="BN3" s="643"/>
      <c r="BO3" s="643"/>
      <c r="BP3" s="643"/>
      <c r="BQ3" s="643"/>
      <c r="BR3" s="643"/>
      <c r="BS3" s="643"/>
      <c r="BT3" s="643"/>
      <c r="BU3" s="643"/>
      <c r="BV3" s="643"/>
      <c r="BW3" s="643"/>
      <c r="BX3" s="643"/>
      <c r="BY3" s="643"/>
      <c r="BZ3" s="643"/>
      <c r="CA3" s="643"/>
      <c r="CB3" s="644"/>
      <c r="CD3" s="642" t="s">
        <v>224</v>
      </c>
      <c r="CE3" s="643"/>
      <c r="CF3" s="643"/>
      <c r="CG3" s="643"/>
      <c r="CH3" s="643"/>
      <c r="CI3" s="643"/>
      <c r="CJ3" s="643"/>
      <c r="CK3" s="643"/>
      <c r="CL3" s="643"/>
      <c r="CM3" s="643"/>
      <c r="CN3" s="643"/>
      <c r="CO3" s="643"/>
      <c r="CP3" s="643"/>
      <c r="CQ3" s="643"/>
      <c r="CR3" s="643"/>
      <c r="CS3" s="643"/>
      <c r="CT3" s="643"/>
      <c r="CU3" s="643"/>
      <c r="CV3" s="643"/>
      <c r="CW3" s="643"/>
      <c r="CX3" s="643"/>
      <c r="CY3" s="643"/>
      <c r="CZ3" s="643"/>
      <c r="DA3" s="643"/>
      <c r="DB3" s="643"/>
      <c r="DC3" s="643"/>
      <c r="DD3" s="643"/>
      <c r="DE3" s="643"/>
      <c r="DF3" s="643"/>
      <c r="DG3" s="643"/>
      <c r="DH3" s="643"/>
      <c r="DI3" s="643"/>
      <c r="DJ3" s="643"/>
      <c r="DK3" s="643"/>
      <c r="DL3" s="643"/>
      <c r="DM3" s="643"/>
      <c r="DN3" s="643"/>
      <c r="DO3" s="643"/>
      <c r="DP3" s="643"/>
      <c r="DQ3" s="643"/>
      <c r="DR3" s="643"/>
      <c r="DS3" s="643"/>
      <c r="DT3" s="643"/>
      <c r="DU3" s="643"/>
      <c r="DV3" s="643"/>
      <c r="DW3" s="643"/>
      <c r="DX3" s="643"/>
      <c r="DY3" s="643"/>
      <c r="DZ3" s="643"/>
      <c r="EA3" s="643"/>
      <c r="EB3" s="643"/>
      <c r="EC3" s="644"/>
    </row>
    <row r="4" spans="2:143" ht="11.25" customHeight="1" x14ac:dyDescent="0.15">
      <c r="B4" s="642" t="s">
        <v>1</v>
      </c>
      <c r="C4" s="643"/>
      <c r="D4" s="643"/>
      <c r="E4" s="643"/>
      <c r="F4" s="643"/>
      <c r="G4" s="643"/>
      <c r="H4" s="643"/>
      <c r="I4" s="643"/>
      <c r="J4" s="643"/>
      <c r="K4" s="643"/>
      <c r="L4" s="643"/>
      <c r="M4" s="643"/>
      <c r="N4" s="643"/>
      <c r="O4" s="643"/>
      <c r="P4" s="643"/>
      <c r="Q4" s="644"/>
      <c r="R4" s="642" t="s">
        <v>225</v>
      </c>
      <c r="S4" s="643"/>
      <c r="T4" s="643"/>
      <c r="U4" s="643"/>
      <c r="V4" s="643"/>
      <c r="W4" s="643"/>
      <c r="X4" s="643"/>
      <c r="Y4" s="644"/>
      <c r="Z4" s="642" t="s">
        <v>226</v>
      </c>
      <c r="AA4" s="643"/>
      <c r="AB4" s="643"/>
      <c r="AC4" s="644"/>
      <c r="AD4" s="642" t="s">
        <v>227</v>
      </c>
      <c r="AE4" s="643"/>
      <c r="AF4" s="643"/>
      <c r="AG4" s="643"/>
      <c r="AH4" s="643"/>
      <c r="AI4" s="643"/>
      <c r="AJ4" s="643"/>
      <c r="AK4" s="644"/>
      <c r="AL4" s="642" t="s">
        <v>226</v>
      </c>
      <c r="AM4" s="643"/>
      <c r="AN4" s="643"/>
      <c r="AO4" s="644"/>
      <c r="AP4" s="645" t="s">
        <v>228</v>
      </c>
      <c r="AQ4" s="645"/>
      <c r="AR4" s="645"/>
      <c r="AS4" s="645"/>
      <c r="AT4" s="645"/>
      <c r="AU4" s="645"/>
      <c r="AV4" s="645"/>
      <c r="AW4" s="645"/>
      <c r="AX4" s="645"/>
      <c r="AY4" s="645"/>
      <c r="AZ4" s="645"/>
      <c r="BA4" s="645"/>
      <c r="BB4" s="645"/>
      <c r="BC4" s="645"/>
      <c r="BD4" s="645"/>
      <c r="BE4" s="645"/>
      <c r="BF4" s="645"/>
      <c r="BG4" s="645" t="s">
        <v>229</v>
      </c>
      <c r="BH4" s="645"/>
      <c r="BI4" s="645"/>
      <c r="BJ4" s="645"/>
      <c r="BK4" s="645"/>
      <c r="BL4" s="645"/>
      <c r="BM4" s="645"/>
      <c r="BN4" s="645"/>
      <c r="BO4" s="645" t="s">
        <v>226</v>
      </c>
      <c r="BP4" s="645"/>
      <c r="BQ4" s="645"/>
      <c r="BR4" s="645"/>
      <c r="BS4" s="645" t="s">
        <v>230</v>
      </c>
      <c r="BT4" s="645"/>
      <c r="BU4" s="645"/>
      <c r="BV4" s="645"/>
      <c r="BW4" s="645"/>
      <c r="BX4" s="645"/>
      <c r="BY4" s="645"/>
      <c r="BZ4" s="645"/>
      <c r="CA4" s="645"/>
      <c r="CB4" s="645"/>
      <c r="CD4" s="642" t="s">
        <v>231</v>
      </c>
      <c r="CE4" s="643"/>
      <c r="CF4" s="643"/>
      <c r="CG4" s="643"/>
      <c r="CH4" s="643"/>
      <c r="CI4" s="643"/>
      <c r="CJ4" s="643"/>
      <c r="CK4" s="643"/>
      <c r="CL4" s="643"/>
      <c r="CM4" s="643"/>
      <c r="CN4" s="643"/>
      <c r="CO4" s="643"/>
      <c r="CP4" s="643"/>
      <c r="CQ4" s="643"/>
      <c r="CR4" s="643"/>
      <c r="CS4" s="643"/>
      <c r="CT4" s="643"/>
      <c r="CU4" s="643"/>
      <c r="CV4" s="643"/>
      <c r="CW4" s="643"/>
      <c r="CX4" s="643"/>
      <c r="CY4" s="643"/>
      <c r="CZ4" s="643"/>
      <c r="DA4" s="643"/>
      <c r="DB4" s="643"/>
      <c r="DC4" s="643"/>
      <c r="DD4" s="643"/>
      <c r="DE4" s="643"/>
      <c r="DF4" s="643"/>
      <c r="DG4" s="643"/>
      <c r="DH4" s="643"/>
      <c r="DI4" s="643"/>
      <c r="DJ4" s="643"/>
      <c r="DK4" s="643"/>
      <c r="DL4" s="643"/>
      <c r="DM4" s="643"/>
      <c r="DN4" s="643"/>
      <c r="DO4" s="643"/>
      <c r="DP4" s="643"/>
      <c r="DQ4" s="643"/>
      <c r="DR4" s="643"/>
      <c r="DS4" s="643"/>
      <c r="DT4" s="643"/>
      <c r="DU4" s="643"/>
      <c r="DV4" s="643"/>
      <c r="DW4" s="643"/>
      <c r="DX4" s="643"/>
      <c r="DY4" s="643"/>
      <c r="DZ4" s="643"/>
      <c r="EA4" s="643"/>
      <c r="EB4" s="643"/>
      <c r="EC4" s="644"/>
    </row>
    <row r="5" spans="2:143" ht="11.25" customHeight="1" x14ac:dyDescent="0.15">
      <c r="B5" s="646" t="s">
        <v>232</v>
      </c>
      <c r="C5" s="647"/>
      <c r="D5" s="647"/>
      <c r="E5" s="647"/>
      <c r="F5" s="647"/>
      <c r="G5" s="647"/>
      <c r="H5" s="647"/>
      <c r="I5" s="647"/>
      <c r="J5" s="647"/>
      <c r="K5" s="647"/>
      <c r="L5" s="647"/>
      <c r="M5" s="647"/>
      <c r="N5" s="647"/>
      <c r="O5" s="647"/>
      <c r="P5" s="647"/>
      <c r="Q5" s="648"/>
      <c r="R5" s="649">
        <v>4106767</v>
      </c>
      <c r="S5" s="650"/>
      <c r="T5" s="650"/>
      <c r="U5" s="650"/>
      <c r="V5" s="650"/>
      <c r="W5" s="650"/>
      <c r="X5" s="650"/>
      <c r="Y5" s="651"/>
      <c r="Z5" s="652">
        <v>33.200000000000003</v>
      </c>
      <c r="AA5" s="652"/>
      <c r="AB5" s="652"/>
      <c r="AC5" s="652"/>
      <c r="AD5" s="653">
        <v>4106767</v>
      </c>
      <c r="AE5" s="653"/>
      <c r="AF5" s="653"/>
      <c r="AG5" s="653"/>
      <c r="AH5" s="653"/>
      <c r="AI5" s="653"/>
      <c r="AJ5" s="653"/>
      <c r="AK5" s="653"/>
      <c r="AL5" s="654">
        <v>63.3</v>
      </c>
      <c r="AM5" s="655"/>
      <c r="AN5" s="655"/>
      <c r="AO5" s="656"/>
      <c r="AP5" s="646" t="s">
        <v>233</v>
      </c>
      <c r="AQ5" s="647"/>
      <c r="AR5" s="647"/>
      <c r="AS5" s="647"/>
      <c r="AT5" s="647"/>
      <c r="AU5" s="647"/>
      <c r="AV5" s="647"/>
      <c r="AW5" s="647"/>
      <c r="AX5" s="647"/>
      <c r="AY5" s="647"/>
      <c r="AZ5" s="647"/>
      <c r="BA5" s="647"/>
      <c r="BB5" s="647"/>
      <c r="BC5" s="647"/>
      <c r="BD5" s="647"/>
      <c r="BE5" s="647"/>
      <c r="BF5" s="648"/>
      <c r="BG5" s="660">
        <v>4106767</v>
      </c>
      <c r="BH5" s="661"/>
      <c r="BI5" s="661"/>
      <c r="BJ5" s="661"/>
      <c r="BK5" s="661"/>
      <c r="BL5" s="661"/>
      <c r="BM5" s="661"/>
      <c r="BN5" s="662"/>
      <c r="BO5" s="663">
        <v>100</v>
      </c>
      <c r="BP5" s="663"/>
      <c r="BQ5" s="663"/>
      <c r="BR5" s="663"/>
      <c r="BS5" s="664" t="s">
        <v>234</v>
      </c>
      <c r="BT5" s="664"/>
      <c r="BU5" s="664"/>
      <c r="BV5" s="664"/>
      <c r="BW5" s="664"/>
      <c r="BX5" s="664"/>
      <c r="BY5" s="664"/>
      <c r="BZ5" s="664"/>
      <c r="CA5" s="664"/>
      <c r="CB5" s="668"/>
      <c r="CD5" s="642" t="s">
        <v>228</v>
      </c>
      <c r="CE5" s="643"/>
      <c r="CF5" s="643"/>
      <c r="CG5" s="643"/>
      <c r="CH5" s="643"/>
      <c r="CI5" s="643"/>
      <c r="CJ5" s="643"/>
      <c r="CK5" s="643"/>
      <c r="CL5" s="643"/>
      <c r="CM5" s="643"/>
      <c r="CN5" s="643"/>
      <c r="CO5" s="643"/>
      <c r="CP5" s="643"/>
      <c r="CQ5" s="644"/>
      <c r="CR5" s="642" t="s">
        <v>235</v>
      </c>
      <c r="CS5" s="643"/>
      <c r="CT5" s="643"/>
      <c r="CU5" s="643"/>
      <c r="CV5" s="643"/>
      <c r="CW5" s="643"/>
      <c r="CX5" s="643"/>
      <c r="CY5" s="644"/>
      <c r="CZ5" s="642" t="s">
        <v>226</v>
      </c>
      <c r="DA5" s="643"/>
      <c r="DB5" s="643"/>
      <c r="DC5" s="644"/>
      <c r="DD5" s="642" t="s">
        <v>236</v>
      </c>
      <c r="DE5" s="643"/>
      <c r="DF5" s="643"/>
      <c r="DG5" s="643"/>
      <c r="DH5" s="643"/>
      <c r="DI5" s="643"/>
      <c r="DJ5" s="643"/>
      <c r="DK5" s="643"/>
      <c r="DL5" s="643"/>
      <c r="DM5" s="643"/>
      <c r="DN5" s="643"/>
      <c r="DO5" s="643"/>
      <c r="DP5" s="644"/>
      <c r="DQ5" s="642" t="s">
        <v>237</v>
      </c>
      <c r="DR5" s="643"/>
      <c r="DS5" s="643"/>
      <c r="DT5" s="643"/>
      <c r="DU5" s="643"/>
      <c r="DV5" s="643"/>
      <c r="DW5" s="643"/>
      <c r="DX5" s="643"/>
      <c r="DY5" s="643"/>
      <c r="DZ5" s="643"/>
      <c r="EA5" s="643"/>
      <c r="EB5" s="643"/>
      <c r="EC5" s="644"/>
    </row>
    <row r="6" spans="2:143" ht="11.25" customHeight="1" x14ac:dyDescent="0.15">
      <c r="B6" s="657" t="s">
        <v>238</v>
      </c>
      <c r="C6" s="658"/>
      <c r="D6" s="658"/>
      <c r="E6" s="658"/>
      <c r="F6" s="658"/>
      <c r="G6" s="658"/>
      <c r="H6" s="658"/>
      <c r="I6" s="658"/>
      <c r="J6" s="658"/>
      <c r="K6" s="658"/>
      <c r="L6" s="658"/>
      <c r="M6" s="658"/>
      <c r="N6" s="658"/>
      <c r="O6" s="658"/>
      <c r="P6" s="658"/>
      <c r="Q6" s="659"/>
      <c r="R6" s="660">
        <v>124240</v>
      </c>
      <c r="S6" s="661"/>
      <c r="T6" s="661"/>
      <c r="U6" s="661"/>
      <c r="V6" s="661"/>
      <c r="W6" s="661"/>
      <c r="X6" s="661"/>
      <c r="Y6" s="662"/>
      <c r="Z6" s="663">
        <v>1</v>
      </c>
      <c r="AA6" s="663"/>
      <c r="AB6" s="663"/>
      <c r="AC6" s="663"/>
      <c r="AD6" s="664">
        <v>124240</v>
      </c>
      <c r="AE6" s="664"/>
      <c r="AF6" s="664"/>
      <c r="AG6" s="664"/>
      <c r="AH6" s="664"/>
      <c r="AI6" s="664"/>
      <c r="AJ6" s="664"/>
      <c r="AK6" s="664"/>
      <c r="AL6" s="665">
        <v>1.9</v>
      </c>
      <c r="AM6" s="666"/>
      <c r="AN6" s="666"/>
      <c r="AO6" s="667"/>
      <c r="AP6" s="657" t="s">
        <v>239</v>
      </c>
      <c r="AQ6" s="658"/>
      <c r="AR6" s="658"/>
      <c r="AS6" s="658"/>
      <c r="AT6" s="658"/>
      <c r="AU6" s="658"/>
      <c r="AV6" s="658"/>
      <c r="AW6" s="658"/>
      <c r="AX6" s="658"/>
      <c r="AY6" s="658"/>
      <c r="AZ6" s="658"/>
      <c r="BA6" s="658"/>
      <c r="BB6" s="658"/>
      <c r="BC6" s="658"/>
      <c r="BD6" s="658"/>
      <c r="BE6" s="658"/>
      <c r="BF6" s="659"/>
      <c r="BG6" s="660">
        <v>4106767</v>
      </c>
      <c r="BH6" s="661"/>
      <c r="BI6" s="661"/>
      <c r="BJ6" s="661"/>
      <c r="BK6" s="661"/>
      <c r="BL6" s="661"/>
      <c r="BM6" s="661"/>
      <c r="BN6" s="662"/>
      <c r="BO6" s="663">
        <v>100</v>
      </c>
      <c r="BP6" s="663"/>
      <c r="BQ6" s="663"/>
      <c r="BR6" s="663"/>
      <c r="BS6" s="664" t="s">
        <v>133</v>
      </c>
      <c r="BT6" s="664"/>
      <c r="BU6" s="664"/>
      <c r="BV6" s="664"/>
      <c r="BW6" s="664"/>
      <c r="BX6" s="664"/>
      <c r="BY6" s="664"/>
      <c r="BZ6" s="664"/>
      <c r="CA6" s="664"/>
      <c r="CB6" s="668"/>
      <c r="CD6" s="646" t="s">
        <v>240</v>
      </c>
      <c r="CE6" s="647"/>
      <c r="CF6" s="647"/>
      <c r="CG6" s="647"/>
      <c r="CH6" s="647"/>
      <c r="CI6" s="647"/>
      <c r="CJ6" s="647"/>
      <c r="CK6" s="647"/>
      <c r="CL6" s="647"/>
      <c r="CM6" s="647"/>
      <c r="CN6" s="647"/>
      <c r="CO6" s="647"/>
      <c r="CP6" s="647"/>
      <c r="CQ6" s="648"/>
      <c r="CR6" s="660">
        <v>103827</v>
      </c>
      <c r="CS6" s="661"/>
      <c r="CT6" s="661"/>
      <c r="CU6" s="661"/>
      <c r="CV6" s="661"/>
      <c r="CW6" s="661"/>
      <c r="CX6" s="661"/>
      <c r="CY6" s="662"/>
      <c r="CZ6" s="654">
        <v>0.9</v>
      </c>
      <c r="DA6" s="655"/>
      <c r="DB6" s="655"/>
      <c r="DC6" s="671"/>
      <c r="DD6" s="669" t="s">
        <v>133</v>
      </c>
      <c r="DE6" s="661"/>
      <c r="DF6" s="661"/>
      <c r="DG6" s="661"/>
      <c r="DH6" s="661"/>
      <c r="DI6" s="661"/>
      <c r="DJ6" s="661"/>
      <c r="DK6" s="661"/>
      <c r="DL6" s="661"/>
      <c r="DM6" s="661"/>
      <c r="DN6" s="661"/>
      <c r="DO6" s="661"/>
      <c r="DP6" s="662"/>
      <c r="DQ6" s="669">
        <v>103827</v>
      </c>
      <c r="DR6" s="661"/>
      <c r="DS6" s="661"/>
      <c r="DT6" s="661"/>
      <c r="DU6" s="661"/>
      <c r="DV6" s="661"/>
      <c r="DW6" s="661"/>
      <c r="DX6" s="661"/>
      <c r="DY6" s="661"/>
      <c r="DZ6" s="661"/>
      <c r="EA6" s="661"/>
      <c r="EB6" s="661"/>
      <c r="EC6" s="670"/>
    </row>
    <row r="7" spans="2:143" ht="11.25" customHeight="1" x14ac:dyDescent="0.15">
      <c r="B7" s="657" t="s">
        <v>241</v>
      </c>
      <c r="C7" s="658"/>
      <c r="D7" s="658"/>
      <c r="E7" s="658"/>
      <c r="F7" s="658"/>
      <c r="G7" s="658"/>
      <c r="H7" s="658"/>
      <c r="I7" s="658"/>
      <c r="J7" s="658"/>
      <c r="K7" s="658"/>
      <c r="L7" s="658"/>
      <c r="M7" s="658"/>
      <c r="N7" s="658"/>
      <c r="O7" s="658"/>
      <c r="P7" s="658"/>
      <c r="Q7" s="659"/>
      <c r="R7" s="660">
        <v>1370</v>
      </c>
      <c r="S7" s="661"/>
      <c r="T7" s="661"/>
      <c r="U7" s="661"/>
      <c r="V7" s="661"/>
      <c r="W7" s="661"/>
      <c r="X7" s="661"/>
      <c r="Y7" s="662"/>
      <c r="Z7" s="663">
        <v>0</v>
      </c>
      <c r="AA7" s="663"/>
      <c r="AB7" s="663"/>
      <c r="AC7" s="663"/>
      <c r="AD7" s="664">
        <v>1370</v>
      </c>
      <c r="AE7" s="664"/>
      <c r="AF7" s="664"/>
      <c r="AG7" s="664"/>
      <c r="AH7" s="664"/>
      <c r="AI7" s="664"/>
      <c r="AJ7" s="664"/>
      <c r="AK7" s="664"/>
      <c r="AL7" s="665">
        <v>0</v>
      </c>
      <c r="AM7" s="666"/>
      <c r="AN7" s="666"/>
      <c r="AO7" s="667"/>
      <c r="AP7" s="657" t="s">
        <v>242</v>
      </c>
      <c r="AQ7" s="658"/>
      <c r="AR7" s="658"/>
      <c r="AS7" s="658"/>
      <c r="AT7" s="658"/>
      <c r="AU7" s="658"/>
      <c r="AV7" s="658"/>
      <c r="AW7" s="658"/>
      <c r="AX7" s="658"/>
      <c r="AY7" s="658"/>
      <c r="AZ7" s="658"/>
      <c r="BA7" s="658"/>
      <c r="BB7" s="658"/>
      <c r="BC7" s="658"/>
      <c r="BD7" s="658"/>
      <c r="BE7" s="658"/>
      <c r="BF7" s="659"/>
      <c r="BG7" s="660">
        <v>1745372</v>
      </c>
      <c r="BH7" s="661"/>
      <c r="BI7" s="661"/>
      <c r="BJ7" s="661"/>
      <c r="BK7" s="661"/>
      <c r="BL7" s="661"/>
      <c r="BM7" s="661"/>
      <c r="BN7" s="662"/>
      <c r="BO7" s="663">
        <v>42.5</v>
      </c>
      <c r="BP7" s="663"/>
      <c r="BQ7" s="663"/>
      <c r="BR7" s="663"/>
      <c r="BS7" s="664" t="s">
        <v>133</v>
      </c>
      <c r="BT7" s="664"/>
      <c r="BU7" s="664"/>
      <c r="BV7" s="664"/>
      <c r="BW7" s="664"/>
      <c r="BX7" s="664"/>
      <c r="BY7" s="664"/>
      <c r="BZ7" s="664"/>
      <c r="CA7" s="664"/>
      <c r="CB7" s="668"/>
      <c r="CD7" s="657" t="s">
        <v>243</v>
      </c>
      <c r="CE7" s="658"/>
      <c r="CF7" s="658"/>
      <c r="CG7" s="658"/>
      <c r="CH7" s="658"/>
      <c r="CI7" s="658"/>
      <c r="CJ7" s="658"/>
      <c r="CK7" s="658"/>
      <c r="CL7" s="658"/>
      <c r="CM7" s="658"/>
      <c r="CN7" s="658"/>
      <c r="CO7" s="658"/>
      <c r="CP7" s="658"/>
      <c r="CQ7" s="659"/>
      <c r="CR7" s="660">
        <v>1990442</v>
      </c>
      <c r="CS7" s="661"/>
      <c r="CT7" s="661"/>
      <c r="CU7" s="661"/>
      <c r="CV7" s="661"/>
      <c r="CW7" s="661"/>
      <c r="CX7" s="661"/>
      <c r="CY7" s="662"/>
      <c r="CZ7" s="663">
        <v>17.2</v>
      </c>
      <c r="DA7" s="663"/>
      <c r="DB7" s="663"/>
      <c r="DC7" s="663"/>
      <c r="DD7" s="669">
        <v>28260</v>
      </c>
      <c r="DE7" s="661"/>
      <c r="DF7" s="661"/>
      <c r="DG7" s="661"/>
      <c r="DH7" s="661"/>
      <c r="DI7" s="661"/>
      <c r="DJ7" s="661"/>
      <c r="DK7" s="661"/>
      <c r="DL7" s="661"/>
      <c r="DM7" s="661"/>
      <c r="DN7" s="661"/>
      <c r="DO7" s="661"/>
      <c r="DP7" s="662"/>
      <c r="DQ7" s="669">
        <v>1861276</v>
      </c>
      <c r="DR7" s="661"/>
      <c r="DS7" s="661"/>
      <c r="DT7" s="661"/>
      <c r="DU7" s="661"/>
      <c r="DV7" s="661"/>
      <c r="DW7" s="661"/>
      <c r="DX7" s="661"/>
      <c r="DY7" s="661"/>
      <c r="DZ7" s="661"/>
      <c r="EA7" s="661"/>
      <c r="EB7" s="661"/>
      <c r="EC7" s="670"/>
    </row>
    <row r="8" spans="2:143" ht="11.25" customHeight="1" x14ac:dyDescent="0.15">
      <c r="B8" s="657" t="s">
        <v>244</v>
      </c>
      <c r="C8" s="658"/>
      <c r="D8" s="658"/>
      <c r="E8" s="658"/>
      <c r="F8" s="658"/>
      <c r="G8" s="658"/>
      <c r="H8" s="658"/>
      <c r="I8" s="658"/>
      <c r="J8" s="658"/>
      <c r="K8" s="658"/>
      <c r="L8" s="658"/>
      <c r="M8" s="658"/>
      <c r="N8" s="658"/>
      <c r="O8" s="658"/>
      <c r="P8" s="658"/>
      <c r="Q8" s="659"/>
      <c r="R8" s="660">
        <v>19688</v>
      </c>
      <c r="S8" s="661"/>
      <c r="T8" s="661"/>
      <c r="U8" s="661"/>
      <c r="V8" s="661"/>
      <c r="W8" s="661"/>
      <c r="X8" s="661"/>
      <c r="Y8" s="662"/>
      <c r="Z8" s="663">
        <v>0.2</v>
      </c>
      <c r="AA8" s="663"/>
      <c r="AB8" s="663"/>
      <c r="AC8" s="663"/>
      <c r="AD8" s="664">
        <v>19688</v>
      </c>
      <c r="AE8" s="664"/>
      <c r="AF8" s="664"/>
      <c r="AG8" s="664"/>
      <c r="AH8" s="664"/>
      <c r="AI8" s="664"/>
      <c r="AJ8" s="664"/>
      <c r="AK8" s="664"/>
      <c r="AL8" s="665">
        <v>0.3</v>
      </c>
      <c r="AM8" s="666"/>
      <c r="AN8" s="666"/>
      <c r="AO8" s="667"/>
      <c r="AP8" s="657" t="s">
        <v>245</v>
      </c>
      <c r="AQ8" s="658"/>
      <c r="AR8" s="658"/>
      <c r="AS8" s="658"/>
      <c r="AT8" s="658"/>
      <c r="AU8" s="658"/>
      <c r="AV8" s="658"/>
      <c r="AW8" s="658"/>
      <c r="AX8" s="658"/>
      <c r="AY8" s="658"/>
      <c r="AZ8" s="658"/>
      <c r="BA8" s="658"/>
      <c r="BB8" s="658"/>
      <c r="BC8" s="658"/>
      <c r="BD8" s="658"/>
      <c r="BE8" s="658"/>
      <c r="BF8" s="659"/>
      <c r="BG8" s="660">
        <v>56260</v>
      </c>
      <c r="BH8" s="661"/>
      <c r="BI8" s="661"/>
      <c r="BJ8" s="661"/>
      <c r="BK8" s="661"/>
      <c r="BL8" s="661"/>
      <c r="BM8" s="661"/>
      <c r="BN8" s="662"/>
      <c r="BO8" s="663">
        <v>1.4</v>
      </c>
      <c r="BP8" s="663"/>
      <c r="BQ8" s="663"/>
      <c r="BR8" s="663"/>
      <c r="BS8" s="664" t="s">
        <v>234</v>
      </c>
      <c r="BT8" s="664"/>
      <c r="BU8" s="664"/>
      <c r="BV8" s="664"/>
      <c r="BW8" s="664"/>
      <c r="BX8" s="664"/>
      <c r="BY8" s="664"/>
      <c r="BZ8" s="664"/>
      <c r="CA8" s="664"/>
      <c r="CB8" s="668"/>
      <c r="CD8" s="657" t="s">
        <v>246</v>
      </c>
      <c r="CE8" s="658"/>
      <c r="CF8" s="658"/>
      <c r="CG8" s="658"/>
      <c r="CH8" s="658"/>
      <c r="CI8" s="658"/>
      <c r="CJ8" s="658"/>
      <c r="CK8" s="658"/>
      <c r="CL8" s="658"/>
      <c r="CM8" s="658"/>
      <c r="CN8" s="658"/>
      <c r="CO8" s="658"/>
      <c r="CP8" s="658"/>
      <c r="CQ8" s="659"/>
      <c r="CR8" s="660">
        <v>4052294</v>
      </c>
      <c r="CS8" s="661"/>
      <c r="CT8" s="661"/>
      <c r="CU8" s="661"/>
      <c r="CV8" s="661"/>
      <c r="CW8" s="661"/>
      <c r="CX8" s="661"/>
      <c r="CY8" s="662"/>
      <c r="CZ8" s="663">
        <v>35</v>
      </c>
      <c r="DA8" s="663"/>
      <c r="DB8" s="663"/>
      <c r="DC8" s="663"/>
      <c r="DD8" s="669">
        <v>49807</v>
      </c>
      <c r="DE8" s="661"/>
      <c r="DF8" s="661"/>
      <c r="DG8" s="661"/>
      <c r="DH8" s="661"/>
      <c r="DI8" s="661"/>
      <c r="DJ8" s="661"/>
      <c r="DK8" s="661"/>
      <c r="DL8" s="661"/>
      <c r="DM8" s="661"/>
      <c r="DN8" s="661"/>
      <c r="DO8" s="661"/>
      <c r="DP8" s="662"/>
      <c r="DQ8" s="669">
        <v>1925354</v>
      </c>
      <c r="DR8" s="661"/>
      <c r="DS8" s="661"/>
      <c r="DT8" s="661"/>
      <c r="DU8" s="661"/>
      <c r="DV8" s="661"/>
      <c r="DW8" s="661"/>
      <c r="DX8" s="661"/>
      <c r="DY8" s="661"/>
      <c r="DZ8" s="661"/>
      <c r="EA8" s="661"/>
      <c r="EB8" s="661"/>
      <c r="EC8" s="670"/>
    </row>
    <row r="9" spans="2:143" ht="11.25" customHeight="1" x14ac:dyDescent="0.15">
      <c r="B9" s="657" t="s">
        <v>247</v>
      </c>
      <c r="C9" s="658"/>
      <c r="D9" s="658"/>
      <c r="E9" s="658"/>
      <c r="F9" s="658"/>
      <c r="G9" s="658"/>
      <c r="H9" s="658"/>
      <c r="I9" s="658"/>
      <c r="J9" s="658"/>
      <c r="K9" s="658"/>
      <c r="L9" s="658"/>
      <c r="M9" s="658"/>
      <c r="N9" s="658"/>
      <c r="O9" s="658"/>
      <c r="P9" s="658"/>
      <c r="Q9" s="659"/>
      <c r="R9" s="660">
        <v>15307</v>
      </c>
      <c r="S9" s="661"/>
      <c r="T9" s="661"/>
      <c r="U9" s="661"/>
      <c r="V9" s="661"/>
      <c r="W9" s="661"/>
      <c r="X9" s="661"/>
      <c r="Y9" s="662"/>
      <c r="Z9" s="663">
        <v>0.1</v>
      </c>
      <c r="AA9" s="663"/>
      <c r="AB9" s="663"/>
      <c r="AC9" s="663"/>
      <c r="AD9" s="664">
        <v>15307</v>
      </c>
      <c r="AE9" s="664"/>
      <c r="AF9" s="664"/>
      <c r="AG9" s="664"/>
      <c r="AH9" s="664"/>
      <c r="AI9" s="664"/>
      <c r="AJ9" s="664"/>
      <c r="AK9" s="664"/>
      <c r="AL9" s="665">
        <v>0.2</v>
      </c>
      <c r="AM9" s="666"/>
      <c r="AN9" s="666"/>
      <c r="AO9" s="667"/>
      <c r="AP9" s="657" t="s">
        <v>248</v>
      </c>
      <c r="AQ9" s="658"/>
      <c r="AR9" s="658"/>
      <c r="AS9" s="658"/>
      <c r="AT9" s="658"/>
      <c r="AU9" s="658"/>
      <c r="AV9" s="658"/>
      <c r="AW9" s="658"/>
      <c r="AX9" s="658"/>
      <c r="AY9" s="658"/>
      <c r="AZ9" s="658"/>
      <c r="BA9" s="658"/>
      <c r="BB9" s="658"/>
      <c r="BC9" s="658"/>
      <c r="BD9" s="658"/>
      <c r="BE9" s="658"/>
      <c r="BF9" s="659"/>
      <c r="BG9" s="660">
        <v>1388166</v>
      </c>
      <c r="BH9" s="661"/>
      <c r="BI9" s="661"/>
      <c r="BJ9" s="661"/>
      <c r="BK9" s="661"/>
      <c r="BL9" s="661"/>
      <c r="BM9" s="661"/>
      <c r="BN9" s="662"/>
      <c r="BO9" s="663">
        <v>33.799999999999997</v>
      </c>
      <c r="BP9" s="663"/>
      <c r="BQ9" s="663"/>
      <c r="BR9" s="663"/>
      <c r="BS9" s="664" t="s">
        <v>234</v>
      </c>
      <c r="BT9" s="664"/>
      <c r="BU9" s="664"/>
      <c r="BV9" s="664"/>
      <c r="BW9" s="664"/>
      <c r="BX9" s="664"/>
      <c r="BY9" s="664"/>
      <c r="BZ9" s="664"/>
      <c r="CA9" s="664"/>
      <c r="CB9" s="668"/>
      <c r="CD9" s="657" t="s">
        <v>249</v>
      </c>
      <c r="CE9" s="658"/>
      <c r="CF9" s="658"/>
      <c r="CG9" s="658"/>
      <c r="CH9" s="658"/>
      <c r="CI9" s="658"/>
      <c r="CJ9" s="658"/>
      <c r="CK9" s="658"/>
      <c r="CL9" s="658"/>
      <c r="CM9" s="658"/>
      <c r="CN9" s="658"/>
      <c r="CO9" s="658"/>
      <c r="CP9" s="658"/>
      <c r="CQ9" s="659"/>
      <c r="CR9" s="660">
        <v>903261</v>
      </c>
      <c r="CS9" s="661"/>
      <c r="CT9" s="661"/>
      <c r="CU9" s="661"/>
      <c r="CV9" s="661"/>
      <c r="CW9" s="661"/>
      <c r="CX9" s="661"/>
      <c r="CY9" s="662"/>
      <c r="CZ9" s="663">
        <v>7.8</v>
      </c>
      <c r="DA9" s="663"/>
      <c r="DB9" s="663"/>
      <c r="DC9" s="663"/>
      <c r="DD9" s="669">
        <v>1031</v>
      </c>
      <c r="DE9" s="661"/>
      <c r="DF9" s="661"/>
      <c r="DG9" s="661"/>
      <c r="DH9" s="661"/>
      <c r="DI9" s="661"/>
      <c r="DJ9" s="661"/>
      <c r="DK9" s="661"/>
      <c r="DL9" s="661"/>
      <c r="DM9" s="661"/>
      <c r="DN9" s="661"/>
      <c r="DO9" s="661"/>
      <c r="DP9" s="662"/>
      <c r="DQ9" s="669">
        <v>696852</v>
      </c>
      <c r="DR9" s="661"/>
      <c r="DS9" s="661"/>
      <c r="DT9" s="661"/>
      <c r="DU9" s="661"/>
      <c r="DV9" s="661"/>
      <c r="DW9" s="661"/>
      <c r="DX9" s="661"/>
      <c r="DY9" s="661"/>
      <c r="DZ9" s="661"/>
      <c r="EA9" s="661"/>
      <c r="EB9" s="661"/>
      <c r="EC9" s="670"/>
    </row>
    <row r="10" spans="2:143" ht="11.25" customHeight="1" x14ac:dyDescent="0.15">
      <c r="B10" s="657" t="s">
        <v>250</v>
      </c>
      <c r="C10" s="658"/>
      <c r="D10" s="658"/>
      <c r="E10" s="658"/>
      <c r="F10" s="658"/>
      <c r="G10" s="658"/>
      <c r="H10" s="658"/>
      <c r="I10" s="658"/>
      <c r="J10" s="658"/>
      <c r="K10" s="658"/>
      <c r="L10" s="658"/>
      <c r="M10" s="658"/>
      <c r="N10" s="658"/>
      <c r="O10" s="658"/>
      <c r="P10" s="658"/>
      <c r="Q10" s="659"/>
      <c r="R10" s="660" t="s">
        <v>234</v>
      </c>
      <c r="S10" s="661"/>
      <c r="T10" s="661"/>
      <c r="U10" s="661"/>
      <c r="V10" s="661"/>
      <c r="W10" s="661"/>
      <c r="X10" s="661"/>
      <c r="Y10" s="662"/>
      <c r="Z10" s="663" t="s">
        <v>133</v>
      </c>
      <c r="AA10" s="663"/>
      <c r="AB10" s="663"/>
      <c r="AC10" s="663"/>
      <c r="AD10" s="664" t="s">
        <v>133</v>
      </c>
      <c r="AE10" s="664"/>
      <c r="AF10" s="664"/>
      <c r="AG10" s="664"/>
      <c r="AH10" s="664"/>
      <c r="AI10" s="664"/>
      <c r="AJ10" s="664"/>
      <c r="AK10" s="664"/>
      <c r="AL10" s="665" t="s">
        <v>133</v>
      </c>
      <c r="AM10" s="666"/>
      <c r="AN10" s="666"/>
      <c r="AO10" s="667"/>
      <c r="AP10" s="657" t="s">
        <v>251</v>
      </c>
      <c r="AQ10" s="658"/>
      <c r="AR10" s="658"/>
      <c r="AS10" s="658"/>
      <c r="AT10" s="658"/>
      <c r="AU10" s="658"/>
      <c r="AV10" s="658"/>
      <c r="AW10" s="658"/>
      <c r="AX10" s="658"/>
      <c r="AY10" s="658"/>
      <c r="AZ10" s="658"/>
      <c r="BA10" s="658"/>
      <c r="BB10" s="658"/>
      <c r="BC10" s="658"/>
      <c r="BD10" s="658"/>
      <c r="BE10" s="658"/>
      <c r="BF10" s="659"/>
      <c r="BG10" s="660">
        <v>100703</v>
      </c>
      <c r="BH10" s="661"/>
      <c r="BI10" s="661"/>
      <c r="BJ10" s="661"/>
      <c r="BK10" s="661"/>
      <c r="BL10" s="661"/>
      <c r="BM10" s="661"/>
      <c r="BN10" s="662"/>
      <c r="BO10" s="663">
        <v>2.5</v>
      </c>
      <c r="BP10" s="663"/>
      <c r="BQ10" s="663"/>
      <c r="BR10" s="663"/>
      <c r="BS10" s="664" t="s">
        <v>234</v>
      </c>
      <c r="BT10" s="664"/>
      <c r="BU10" s="664"/>
      <c r="BV10" s="664"/>
      <c r="BW10" s="664"/>
      <c r="BX10" s="664"/>
      <c r="BY10" s="664"/>
      <c r="BZ10" s="664"/>
      <c r="CA10" s="664"/>
      <c r="CB10" s="668"/>
      <c r="CD10" s="657" t="s">
        <v>252</v>
      </c>
      <c r="CE10" s="658"/>
      <c r="CF10" s="658"/>
      <c r="CG10" s="658"/>
      <c r="CH10" s="658"/>
      <c r="CI10" s="658"/>
      <c r="CJ10" s="658"/>
      <c r="CK10" s="658"/>
      <c r="CL10" s="658"/>
      <c r="CM10" s="658"/>
      <c r="CN10" s="658"/>
      <c r="CO10" s="658"/>
      <c r="CP10" s="658"/>
      <c r="CQ10" s="659"/>
      <c r="CR10" s="660" t="s">
        <v>234</v>
      </c>
      <c r="CS10" s="661"/>
      <c r="CT10" s="661"/>
      <c r="CU10" s="661"/>
      <c r="CV10" s="661"/>
      <c r="CW10" s="661"/>
      <c r="CX10" s="661"/>
      <c r="CY10" s="662"/>
      <c r="CZ10" s="663" t="s">
        <v>234</v>
      </c>
      <c r="DA10" s="663"/>
      <c r="DB10" s="663"/>
      <c r="DC10" s="663"/>
      <c r="DD10" s="669" t="s">
        <v>133</v>
      </c>
      <c r="DE10" s="661"/>
      <c r="DF10" s="661"/>
      <c r="DG10" s="661"/>
      <c r="DH10" s="661"/>
      <c r="DI10" s="661"/>
      <c r="DJ10" s="661"/>
      <c r="DK10" s="661"/>
      <c r="DL10" s="661"/>
      <c r="DM10" s="661"/>
      <c r="DN10" s="661"/>
      <c r="DO10" s="661"/>
      <c r="DP10" s="662"/>
      <c r="DQ10" s="669" t="s">
        <v>234</v>
      </c>
      <c r="DR10" s="661"/>
      <c r="DS10" s="661"/>
      <c r="DT10" s="661"/>
      <c r="DU10" s="661"/>
      <c r="DV10" s="661"/>
      <c r="DW10" s="661"/>
      <c r="DX10" s="661"/>
      <c r="DY10" s="661"/>
      <c r="DZ10" s="661"/>
      <c r="EA10" s="661"/>
      <c r="EB10" s="661"/>
      <c r="EC10" s="670"/>
    </row>
    <row r="11" spans="2:143" ht="11.25" customHeight="1" x14ac:dyDescent="0.15">
      <c r="B11" s="657" t="s">
        <v>253</v>
      </c>
      <c r="C11" s="658"/>
      <c r="D11" s="658"/>
      <c r="E11" s="658"/>
      <c r="F11" s="658"/>
      <c r="G11" s="658"/>
      <c r="H11" s="658"/>
      <c r="I11" s="658"/>
      <c r="J11" s="658"/>
      <c r="K11" s="658"/>
      <c r="L11" s="658"/>
      <c r="M11" s="658"/>
      <c r="N11" s="658"/>
      <c r="O11" s="658"/>
      <c r="P11" s="658"/>
      <c r="Q11" s="659"/>
      <c r="R11" s="660">
        <v>706778</v>
      </c>
      <c r="S11" s="661"/>
      <c r="T11" s="661"/>
      <c r="U11" s="661"/>
      <c r="V11" s="661"/>
      <c r="W11" s="661"/>
      <c r="X11" s="661"/>
      <c r="Y11" s="662"/>
      <c r="Z11" s="665">
        <v>5.7</v>
      </c>
      <c r="AA11" s="666"/>
      <c r="AB11" s="666"/>
      <c r="AC11" s="672"/>
      <c r="AD11" s="669">
        <v>706778</v>
      </c>
      <c r="AE11" s="661"/>
      <c r="AF11" s="661"/>
      <c r="AG11" s="661"/>
      <c r="AH11" s="661"/>
      <c r="AI11" s="661"/>
      <c r="AJ11" s="661"/>
      <c r="AK11" s="662"/>
      <c r="AL11" s="665">
        <v>10.9</v>
      </c>
      <c r="AM11" s="666"/>
      <c r="AN11" s="666"/>
      <c r="AO11" s="667"/>
      <c r="AP11" s="657" t="s">
        <v>254</v>
      </c>
      <c r="AQ11" s="658"/>
      <c r="AR11" s="658"/>
      <c r="AS11" s="658"/>
      <c r="AT11" s="658"/>
      <c r="AU11" s="658"/>
      <c r="AV11" s="658"/>
      <c r="AW11" s="658"/>
      <c r="AX11" s="658"/>
      <c r="AY11" s="658"/>
      <c r="AZ11" s="658"/>
      <c r="BA11" s="658"/>
      <c r="BB11" s="658"/>
      <c r="BC11" s="658"/>
      <c r="BD11" s="658"/>
      <c r="BE11" s="658"/>
      <c r="BF11" s="659"/>
      <c r="BG11" s="660">
        <v>200243</v>
      </c>
      <c r="BH11" s="661"/>
      <c r="BI11" s="661"/>
      <c r="BJ11" s="661"/>
      <c r="BK11" s="661"/>
      <c r="BL11" s="661"/>
      <c r="BM11" s="661"/>
      <c r="BN11" s="662"/>
      <c r="BO11" s="663">
        <v>4.9000000000000004</v>
      </c>
      <c r="BP11" s="663"/>
      <c r="BQ11" s="663"/>
      <c r="BR11" s="663"/>
      <c r="BS11" s="664" t="s">
        <v>133</v>
      </c>
      <c r="BT11" s="664"/>
      <c r="BU11" s="664"/>
      <c r="BV11" s="664"/>
      <c r="BW11" s="664"/>
      <c r="BX11" s="664"/>
      <c r="BY11" s="664"/>
      <c r="BZ11" s="664"/>
      <c r="CA11" s="664"/>
      <c r="CB11" s="668"/>
      <c r="CD11" s="657" t="s">
        <v>255</v>
      </c>
      <c r="CE11" s="658"/>
      <c r="CF11" s="658"/>
      <c r="CG11" s="658"/>
      <c r="CH11" s="658"/>
      <c r="CI11" s="658"/>
      <c r="CJ11" s="658"/>
      <c r="CK11" s="658"/>
      <c r="CL11" s="658"/>
      <c r="CM11" s="658"/>
      <c r="CN11" s="658"/>
      <c r="CO11" s="658"/>
      <c r="CP11" s="658"/>
      <c r="CQ11" s="659"/>
      <c r="CR11" s="660">
        <v>324920</v>
      </c>
      <c r="CS11" s="661"/>
      <c r="CT11" s="661"/>
      <c r="CU11" s="661"/>
      <c r="CV11" s="661"/>
      <c r="CW11" s="661"/>
      <c r="CX11" s="661"/>
      <c r="CY11" s="662"/>
      <c r="CZ11" s="663">
        <v>2.8</v>
      </c>
      <c r="DA11" s="663"/>
      <c r="DB11" s="663"/>
      <c r="DC11" s="663"/>
      <c r="DD11" s="669" t="s">
        <v>133</v>
      </c>
      <c r="DE11" s="661"/>
      <c r="DF11" s="661"/>
      <c r="DG11" s="661"/>
      <c r="DH11" s="661"/>
      <c r="DI11" s="661"/>
      <c r="DJ11" s="661"/>
      <c r="DK11" s="661"/>
      <c r="DL11" s="661"/>
      <c r="DM11" s="661"/>
      <c r="DN11" s="661"/>
      <c r="DO11" s="661"/>
      <c r="DP11" s="662"/>
      <c r="DQ11" s="669">
        <v>218663</v>
      </c>
      <c r="DR11" s="661"/>
      <c r="DS11" s="661"/>
      <c r="DT11" s="661"/>
      <c r="DU11" s="661"/>
      <c r="DV11" s="661"/>
      <c r="DW11" s="661"/>
      <c r="DX11" s="661"/>
      <c r="DY11" s="661"/>
      <c r="DZ11" s="661"/>
      <c r="EA11" s="661"/>
      <c r="EB11" s="661"/>
      <c r="EC11" s="670"/>
    </row>
    <row r="12" spans="2:143" ht="11.25" customHeight="1" x14ac:dyDescent="0.15">
      <c r="B12" s="657" t="s">
        <v>256</v>
      </c>
      <c r="C12" s="658"/>
      <c r="D12" s="658"/>
      <c r="E12" s="658"/>
      <c r="F12" s="658"/>
      <c r="G12" s="658"/>
      <c r="H12" s="658"/>
      <c r="I12" s="658"/>
      <c r="J12" s="658"/>
      <c r="K12" s="658"/>
      <c r="L12" s="658"/>
      <c r="M12" s="658"/>
      <c r="N12" s="658"/>
      <c r="O12" s="658"/>
      <c r="P12" s="658"/>
      <c r="Q12" s="659"/>
      <c r="R12" s="660">
        <v>9290</v>
      </c>
      <c r="S12" s="661"/>
      <c r="T12" s="661"/>
      <c r="U12" s="661"/>
      <c r="V12" s="661"/>
      <c r="W12" s="661"/>
      <c r="X12" s="661"/>
      <c r="Y12" s="662"/>
      <c r="Z12" s="663">
        <v>0.1</v>
      </c>
      <c r="AA12" s="663"/>
      <c r="AB12" s="663"/>
      <c r="AC12" s="663"/>
      <c r="AD12" s="664">
        <v>9290</v>
      </c>
      <c r="AE12" s="664"/>
      <c r="AF12" s="664"/>
      <c r="AG12" s="664"/>
      <c r="AH12" s="664"/>
      <c r="AI12" s="664"/>
      <c r="AJ12" s="664"/>
      <c r="AK12" s="664"/>
      <c r="AL12" s="665">
        <v>0.1</v>
      </c>
      <c r="AM12" s="666"/>
      <c r="AN12" s="666"/>
      <c r="AO12" s="667"/>
      <c r="AP12" s="657" t="s">
        <v>257</v>
      </c>
      <c r="AQ12" s="658"/>
      <c r="AR12" s="658"/>
      <c r="AS12" s="658"/>
      <c r="AT12" s="658"/>
      <c r="AU12" s="658"/>
      <c r="AV12" s="658"/>
      <c r="AW12" s="658"/>
      <c r="AX12" s="658"/>
      <c r="AY12" s="658"/>
      <c r="AZ12" s="658"/>
      <c r="BA12" s="658"/>
      <c r="BB12" s="658"/>
      <c r="BC12" s="658"/>
      <c r="BD12" s="658"/>
      <c r="BE12" s="658"/>
      <c r="BF12" s="659"/>
      <c r="BG12" s="660">
        <v>1987561</v>
      </c>
      <c r="BH12" s="661"/>
      <c r="BI12" s="661"/>
      <c r="BJ12" s="661"/>
      <c r="BK12" s="661"/>
      <c r="BL12" s="661"/>
      <c r="BM12" s="661"/>
      <c r="BN12" s="662"/>
      <c r="BO12" s="663">
        <v>48.4</v>
      </c>
      <c r="BP12" s="663"/>
      <c r="BQ12" s="663"/>
      <c r="BR12" s="663"/>
      <c r="BS12" s="664" t="s">
        <v>133</v>
      </c>
      <c r="BT12" s="664"/>
      <c r="BU12" s="664"/>
      <c r="BV12" s="664"/>
      <c r="BW12" s="664"/>
      <c r="BX12" s="664"/>
      <c r="BY12" s="664"/>
      <c r="BZ12" s="664"/>
      <c r="CA12" s="664"/>
      <c r="CB12" s="668"/>
      <c r="CD12" s="657" t="s">
        <v>258</v>
      </c>
      <c r="CE12" s="658"/>
      <c r="CF12" s="658"/>
      <c r="CG12" s="658"/>
      <c r="CH12" s="658"/>
      <c r="CI12" s="658"/>
      <c r="CJ12" s="658"/>
      <c r="CK12" s="658"/>
      <c r="CL12" s="658"/>
      <c r="CM12" s="658"/>
      <c r="CN12" s="658"/>
      <c r="CO12" s="658"/>
      <c r="CP12" s="658"/>
      <c r="CQ12" s="659"/>
      <c r="CR12" s="660">
        <v>183751</v>
      </c>
      <c r="CS12" s="661"/>
      <c r="CT12" s="661"/>
      <c r="CU12" s="661"/>
      <c r="CV12" s="661"/>
      <c r="CW12" s="661"/>
      <c r="CX12" s="661"/>
      <c r="CY12" s="662"/>
      <c r="CZ12" s="663">
        <v>1.6</v>
      </c>
      <c r="DA12" s="663"/>
      <c r="DB12" s="663"/>
      <c r="DC12" s="663"/>
      <c r="DD12" s="669" t="s">
        <v>133</v>
      </c>
      <c r="DE12" s="661"/>
      <c r="DF12" s="661"/>
      <c r="DG12" s="661"/>
      <c r="DH12" s="661"/>
      <c r="DI12" s="661"/>
      <c r="DJ12" s="661"/>
      <c r="DK12" s="661"/>
      <c r="DL12" s="661"/>
      <c r="DM12" s="661"/>
      <c r="DN12" s="661"/>
      <c r="DO12" s="661"/>
      <c r="DP12" s="662"/>
      <c r="DQ12" s="669">
        <v>183407</v>
      </c>
      <c r="DR12" s="661"/>
      <c r="DS12" s="661"/>
      <c r="DT12" s="661"/>
      <c r="DU12" s="661"/>
      <c r="DV12" s="661"/>
      <c r="DW12" s="661"/>
      <c r="DX12" s="661"/>
      <c r="DY12" s="661"/>
      <c r="DZ12" s="661"/>
      <c r="EA12" s="661"/>
      <c r="EB12" s="661"/>
      <c r="EC12" s="670"/>
    </row>
    <row r="13" spans="2:143" ht="11.25" customHeight="1" x14ac:dyDescent="0.15">
      <c r="B13" s="657" t="s">
        <v>259</v>
      </c>
      <c r="C13" s="658"/>
      <c r="D13" s="658"/>
      <c r="E13" s="658"/>
      <c r="F13" s="658"/>
      <c r="G13" s="658"/>
      <c r="H13" s="658"/>
      <c r="I13" s="658"/>
      <c r="J13" s="658"/>
      <c r="K13" s="658"/>
      <c r="L13" s="658"/>
      <c r="M13" s="658"/>
      <c r="N13" s="658"/>
      <c r="O13" s="658"/>
      <c r="P13" s="658"/>
      <c r="Q13" s="659"/>
      <c r="R13" s="660" t="s">
        <v>133</v>
      </c>
      <c r="S13" s="661"/>
      <c r="T13" s="661"/>
      <c r="U13" s="661"/>
      <c r="V13" s="661"/>
      <c r="W13" s="661"/>
      <c r="X13" s="661"/>
      <c r="Y13" s="662"/>
      <c r="Z13" s="663" t="s">
        <v>234</v>
      </c>
      <c r="AA13" s="663"/>
      <c r="AB13" s="663"/>
      <c r="AC13" s="663"/>
      <c r="AD13" s="664" t="s">
        <v>133</v>
      </c>
      <c r="AE13" s="664"/>
      <c r="AF13" s="664"/>
      <c r="AG13" s="664"/>
      <c r="AH13" s="664"/>
      <c r="AI13" s="664"/>
      <c r="AJ13" s="664"/>
      <c r="AK13" s="664"/>
      <c r="AL13" s="665" t="s">
        <v>234</v>
      </c>
      <c r="AM13" s="666"/>
      <c r="AN13" s="666"/>
      <c r="AO13" s="667"/>
      <c r="AP13" s="657" t="s">
        <v>260</v>
      </c>
      <c r="AQ13" s="658"/>
      <c r="AR13" s="658"/>
      <c r="AS13" s="658"/>
      <c r="AT13" s="658"/>
      <c r="AU13" s="658"/>
      <c r="AV13" s="658"/>
      <c r="AW13" s="658"/>
      <c r="AX13" s="658"/>
      <c r="AY13" s="658"/>
      <c r="AZ13" s="658"/>
      <c r="BA13" s="658"/>
      <c r="BB13" s="658"/>
      <c r="BC13" s="658"/>
      <c r="BD13" s="658"/>
      <c r="BE13" s="658"/>
      <c r="BF13" s="659"/>
      <c r="BG13" s="660">
        <v>1986132</v>
      </c>
      <c r="BH13" s="661"/>
      <c r="BI13" s="661"/>
      <c r="BJ13" s="661"/>
      <c r="BK13" s="661"/>
      <c r="BL13" s="661"/>
      <c r="BM13" s="661"/>
      <c r="BN13" s="662"/>
      <c r="BO13" s="663">
        <v>48.4</v>
      </c>
      <c r="BP13" s="663"/>
      <c r="BQ13" s="663"/>
      <c r="BR13" s="663"/>
      <c r="BS13" s="664" t="s">
        <v>234</v>
      </c>
      <c r="BT13" s="664"/>
      <c r="BU13" s="664"/>
      <c r="BV13" s="664"/>
      <c r="BW13" s="664"/>
      <c r="BX13" s="664"/>
      <c r="BY13" s="664"/>
      <c r="BZ13" s="664"/>
      <c r="CA13" s="664"/>
      <c r="CB13" s="668"/>
      <c r="CD13" s="657" t="s">
        <v>261</v>
      </c>
      <c r="CE13" s="658"/>
      <c r="CF13" s="658"/>
      <c r="CG13" s="658"/>
      <c r="CH13" s="658"/>
      <c r="CI13" s="658"/>
      <c r="CJ13" s="658"/>
      <c r="CK13" s="658"/>
      <c r="CL13" s="658"/>
      <c r="CM13" s="658"/>
      <c r="CN13" s="658"/>
      <c r="CO13" s="658"/>
      <c r="CP13" s="658"/>
      <c r="CQ13" s="659"/>
      <c r="CR13" s="660">
        <v>1039793</v>
      </c>
      <c r="CS13" s="661"/>
      <c r="CT13" s="661"/>
      <c r="CU13" s="661"/>
      <c r="CV13" s="661"/>
      <c r="CW13" s="661"/>
      <c r="CX13" s="661"/>
      <c r="CY13" s="662"/>
      <c r="CZ13" s="663">
        <v>9</v>
      </c>
      <c r="DA13" s="663"/>
      <c r="DB13" s="663"/>
      <c r="DC13" s="663"/>
      <c r="DD13" s="669">
        <v>488101</v>
      </c>
      <c r="DE13" s="661"/>
      <c r="DF13" s="661"/>
      <c r="DG13" s="661"/>
      <c r="DH13" s="661"/>
      <c r="DI13" s="661"/>
      <c r="DJ13" s="661"/>
      <c r="DK13" s="661"/>
      <c r="DL13" s="661"/>
      <c r="DM13" s="661"/>
      <c r="DN13" s="661"/>
      <c r="DO13" s="661"/>
      <c r="DP13" s="662"/>
      <c r="DQ13" s="669">
        <v>424716</v>
      </c>
      <c r="DR13" s="661"/>
      <c r="DS13" s="661"/>
      <c r="DT13" s="661"/>
      <c r="DU13" s="661"/>
      <c r="DV13" s="661"/>
      <c r="DW13" s="661"/>
      <c r="DX13" s="661"/>
      <c r="DY13" s="661"/>
      <c r="DZ13" s="661"/>
      <c r="EA13" s="661"/>
      <c r="EB13" s="661"/>
      <c r="EC13" s="670"/>
    </row>
    <row r="14" spans="2:143" ht="11.25" customHeight="1" x14ac:dyDescent="0.15">
      <c r="B14" s="657" t="s">
        <v>262</v>
      </c>
      <c r="C14" s="658"/>
      <c r="D14" s="658"/>
      <c r="E14" s="658"/>
      <c r="F14" s="658"/>
      <c r="G14" s="658"/>
      <c r="H14" s="658"/>
      <c r="I14" s="658"/>
      <c r="J14" s="658"/>
      <c r="K14" s="658"/>
      <c r="L14" s="658"/>
      <c r="M14" s="658"/>
      <c r="N14" s="658"/>
      <c r="O14" s="658"/>
      <c r="P14" s="658"/>
      <c r="Q14" s="659"/>
      <c r="R14" s="660">
        <v>297</v>
      </c>
      <c r="S14" s="661"/>
      <c r="T14" s="661"/>
      <c r="U14" s="661"/>
      <c r="V14" s="661"/>
      <c r="W14" s="661"/>
      <c r="X14" s="661"/>
      <c r="Y14" s="662"/>
      <c r="Z14" s="663">
        <v>0</v>
      </c>
      <c r="AA14" s="663"/>
      <c r="AB14" s="663"/>
      <c r="AC14" s="663"/>
      <c r="AD14" s="664">
        <v>297</v>
      </c>
      <c r="AE14" s="664"/>
      <c r="AF14" s="664"/>
      <c r="AG14" s="664"/>
      <c r="AH14" s="664"/>
      <c r="AI14" s="664"/>
      <c r="AJ14" s="664"/>
      <c r="AK14" s="664"/>
      <c r="AL14" s="665">
        <v>0</v>
      </c>
      <c r="AM14" s="666"/>
      <c r="AN14" s="666"/>
      <c r="AO14" s="667"/>
      <c r="AP14" s="657" t="s">
        <v>263</v>
      </c>
      <c r="AQ14" s="658"/>
      <c r="AR14" s="658"/>
      <c r="AS14" s="658"/>
      <c r="AT14" s="658"/>
      <c r="AU14" s="658"/>
      <c r="AV14" s="658"/>
      <c r="AW14" s="658"/>
      <c r="AX14" s="658"/>
      <c r="AY14" s="658"/>
      <c r="AZ14" s="658"/>
      <c r="BA14" s="658"/>
      <c r="BB14" s="658"/>
      <c r="BC14" s="658"/>
      <c r="BD14" s="658"/>
      <c r="BE14" s="658"/>
      <c r="BF14" s="659"/>
      <c r="BG14" s="660">
        <v>124336</v>
      </c>
      <c r="BH14" s="661"/>
      <c r="BI14" s="661"/>
      <c r="BJ14" s="661"/>
      <c r="BK14" s="661"/>
      <c r="BL14" s="661"/>
      <c r="BM14" s="661"/>
      <c r="BN14" s="662"/>
      <c r="BO14" s="663">
        <v>3</v>
      </c>
      <c r="BP14" s="663"/>
      <c r="BQ14" s="663"/>
      <c r="BR14" s="663"/>
      <c r="BS14" s="664" t="s">
        <v>234</v>
      </c>
      <c r="BT14" s="664"/>
      <c r="BU14" s="664"/>
      <c r="BV14" s="664"/>
      <c r="BW14" s="664"/>
      <c r="BX14" s="664"/>
      <c r="BY14" s="664"/>
      <c r="BZ14" s="664"/>
      <c r="CA14" s="664"/>
      <c r="CB14" s="668"/>
      <c r="CD14" s="657" t="s">
        <v>264</v>
      </c>
      <c r="CE14" s="658"/>
      <c r="CF14" s="658"/>
      <c r="CG14" s="658"/>
      <c r="CH14" s="658"/>
      <c r="CI14" s="658"/>
      <c r="CJ14" s="658"/>
      <c r="CK14" s="658"/>
      <c r="CL14" s="658"/>
      <c r="CM14" s="658"/>
      <c r="CN14" s="658"/>
      <c r="CO14" s="658"/>
      <c r="CP14" s="658"/>
      <c r="CQ14" s="659"/>
      <c r="CR14" s="660">
        <v>514120</v>
      </c>
      <c r="CS14" s="661"/>
      <c r="CT14" s="661"/>
      <c r="CU14" s="661"/>
      <c r="CV14" s="661"/>
      <c r="CW14" s="661"/>
      <c r="CX14" s="661"/>
      <c r="CY14" s="662"/>
      <c r="CZ14" s="663">
        <v>4.4000000000000004</v>
      </c>
      <c r="DA14" s="663"/>
      <c r="DB14" s="663"/>
      <c r="DC14" s="663"/>
      <c r="DD14" s="669" t="s">
        <v>133</v>
      </c>
      <c r="DE14" s="661"/>
      <c r="DF14" s="661"/>
      <c r="DG14" s="661"/>
      <c r="DH14" s="661"/>
      <c r="DI14" s="661"/>
      <c r="DJ14" s="661"/>
      <c r="DK14" s="661"/>
      <c r="DL14" s="661"/>
      <c r="DM14" s="661"/>
      <c r="DN14" s="661"/>
      <c r="DO14" s="661"/>
      <c r="DP14" s="662"/>
      <c r="DQ14" s="669">
        <v>513142</v>
      </c>
      <c r="DR14" s="661"/>
      <c r="DS14" s="661"/>
      <c r="DT14" s="661"/>
      <c r="DU14" s="661"/>
      <c r="DV14" s="661"/>
      <c r="DW14" s="661"/>
      <c r="DX14" s="661"/>
      <c r="DY14" s="661"/>
      <c r="DZ14" s="661"/>
      <c r="EA14" s="661"/>
      <c r="EB14" s="661"/>
      <c r="EC14" s="670"/>
    </row>
    <row r="15" spans="2:143" ht="11.25" customHeight="1" x14ac:dyDescent="0.15">
      <c r="B15" s="657" t="s">
        <v>265</v>
      </c>
      <c r="C15" s="658"/>
      <c r="D15" s="658"/>
      <c r="E15" s="658"/>
      <c r="F15" s="658"/>
      <c r="G15" s="658"/>
      <c r="H15" s="658"/>
      <c r="I15" s="658"/>
      <c r="J15" s="658"/>
      <c r="K15" s="658"/>
      <c r="L15" s="658"/>
      <c r="M15" s="658"/>
      <c r="N15" s="658"/>
      <c r="O15" s="658"/>
      <c r="P15" s="658"/>
      <c r="Q15" s="659"/>
      <c r="R15" s="660" t="s">
        <v>234</v>
      </c>
      <c r="S15" s="661"/>
      <c r="T15" s="661"/>
      <c r="U15" s="661"/>
      <c r="V15" s="661"/>
      <c r="W15" s="661"/>
      <c r="X15" s="661"/>
      <c r="Y15" s="662"/>
      <c r="Z15" s="663" t="s">
        <v>133</v>
      </c>
      <c r="AA15" s="663"/>
      <c r="AB15" s="663"/>
      <c r="AC15" s="663"/>
      <c r="AD15" s="664" t="s">
        <v>133</v>
      </c>
      <c r="AE15" s="664"/>
      <c r="AF15" s="664"/>
      <c r="AG15" s="664"/>
      <c r="AH15" s="664"/>
      <c r="AI15" s="664"/>
      <c r="AJ15" s="664"/>
      <c r="AK15" s="664"/>
      <c r="AL15" s="665" t="s">
        <v>133</v>
      </c>
      <c r="AM15" s="666"/>
      <c r="AN15" s="666"/>
      <c r="AO15" s="667"/>
      <c r="AP15" s="657" t="s">
        <v>266</v>
      </c>
      <c r="AQ15" s="658"/>
      <c r="AR15" s="658"/>
      <c r="AS15" s="658"/>
      <c r="AT15" s="658"/>
      <c r="AU15" s="658"/>
      <c r="AV15" s="658"/>
      <c r="AW15" s="658"/>
      <c r="AX15" s="658"/>
      <c r="AY15" s="658"/>
      <c r="AZ15" s="658"/>
      <c r="BA15" s="658"/>
      <c r="BB15" s="658"/>
      <c r="BC15" s="658"/>
      <c r="BD15" s="658"/>
      <c r="BE15" s="658"/>
      <c r="BF15" s="659"/>
      <c r="BG15" s="660">
        <v>249498</v>
      </c>
      <c r="BH15" s="661"/>
      <c r="BI15" s="661"/>
      <c r="BJ15" s="661"/>
      <c r="BK15" s="661"/>
      <c r="BL15" s="661"/>
      <c r="BM15" s="661"/>
      <c r="BN15" s="662"/>
      <c r="BO15" s="663">
        <v>6.1</v>
      </c>
      <c r="BP15" s="663"/>
      <c r="BQ15" s="663"/>
      <c r="BR15" s="663"/>
      <c r="BS15" s="664" t="s">
        <v>234</v>
      </c>
      <c r="BT15" s="664"/>
      <c r="BU15" s="664"/>
      <c r="BV15" s="664"/>
      <c r="BW15" s="664"/>
      <c r="BX15" s="664"/>
      <c r="BY15" s="664"/>
      <c r="BZ15" s="664"/>
      <c r="CA15" s="664"/>
      <c r="CB15" s="668"/>
      <c r="CD15" s="657" t="s">
        <v>267</v>
      </c>
      <c r="CE15" s="658"/>
      <c r="CF15" s="658"/>
      <c r="CG15" s="658"/>
      <c r="CH15" s="658"/>
      <c r="CI15" s="658"/>
      <c r="CJ15" s="658"/>
      <c r="CK15" s="658"/>
      <c r="CL15" s="658"/>
      <c r="CM15" s="658"/>
      <c r="CN15" s="658"/>
      <c r="CO15" s="658"/>
      <c r="CP15" s="658"/>
      <c r="CQ15" s="659"/>
      <c r="CR15" s="660">
        <v>1461627</v>
      </c>
      <c r="CS15" s="661"/>
      <c r="CT15" s="661"/>
      <c r="CU15" s="661"/>
      <c r="CV15" s="661"/>
      <c r="CW15" s="661"/>
      <c r="CX15" s="661"/>
      <c r="CY15" s="662"/>
      <c r="CZ15" s="663">
        <v>12.6</v>
      </c>
      <c r="DA15" s="663"/>
      <c r="DB15" s="663"/>
      <c r="DC15" s="663"/>
      <c r="DD15" s="669">
        <v>318609</v>
      </c>
      <c r="DE15" s="661"/>
      <c r="DF15" s="661"/>
      <c r="DG15" s="661"/>
      <c r="DH15" s="661"/>
      <c r="DI15" s="661"/>
      <c r="DJ15" s="661"/>
      <c r="DK15" s="661"/>
      <c r="DL15" s="661"/>
      <c r="DM15" s="661"/>
      <c r="DN15" s="661"/>
      <c r="DO15" s="661"/>
      <c r="DP15" s="662"/>
      <c r="DQ15" s="669">
        <v>1048428</v>
      </c>
      <c r="DR15" s="661"/>
      <c r="DS15" s="661"/>
      <c r="DT15" s="661"/>
      <c r="DU15" s="661"/>
      <c r="DV15" s="661"/>
      <c r="DW15" s="661"/>
      <c r="DX15" s="661"/>
      <c r="DY15" s="661"/>
      <c r="DZ15" s="661"/>
      <c r="EA15" s="661"/>
      <c r="EB15" s="661"/>
      <c r="EC15" s="670"/>
    </row>
    <row r="16" spans="2:143" ht="11.25" customHeight="1" x14ac:dyDescent="0.15">
      <c r="B16" s="657" t="s">
        <v>268</v>
      </c>
      <c r="C16" s="658"/>
      <c r="D16" s="658"/>
      <c r="E16" s="658"/>
      <c r="F16" s="658"/>
      <c r="G16" s="658"/>
      <c r="H16" s="658"/>
      <c r="I16" s="658"/>
      <c r="J16" s="658"/>
      <c r="K16" s="658"/>
      <c r="L16" s="658"/>
      <c r="M16" s="658"/>
      <c r="N16" s="658"/>
      <c r="O16" s="658"/>
      <c r="P16" s="658"/>
      <c r="Q16" s="659"/>
      <c r="R16" s="660">
        <v>21381</v>
      </c>
      <c r="S16" s="661"/>
      <c r="T16" s="661"/>
      <c r="U16" s="661"/>
      <c r="V16" s="661"/>
      <c r="W16" s="661"/>
      <c r="X16" s="661"/>
      <c r="Y16" s="662"/>
      <c r="Z16" s="663">
        <v>0.2</v>
      </c>
      <c r="AA16" s="663"/>
      <c r="AB16" s="663"/>
      <c r="AC16" s="663"/>
      <c r="AD16" s="664">
        <v>21381</v>
      </c>
      <c r="AE16" s="664"/>
      <c r="AF16" s="664"/>
      <c r="AG16" s="664"/>
      <c r="AH16" s="664"/>
      <c r="AI16" s="664"/>
      <c r="AJ16" s="664"/>
      <c r="AK16" s="664"/>
      <c r="AL16" s="665">
        <v>0.3</v>
      </c>
      <c r="AM16" s="666"/>
      <c r="AN16" s="666"/>
      <c r="AO16" s="667"/>
      <c r="AP16" s="657" t="s">
        <v>269</v>
      </c>
      <c r="AQ16" s="658"/>
      <c r="AR16" s="658"/>
      <c r="AS16" s="658"/>
      <c r="AT16" s="658"/>
      <c r="AU16" s="658"/>
      <c r="AV16" s="658"/>
      <c r="AW16" s="658"/>
      <c r="AX16" s="658"/>
      <c r="AY16" s="658"/>
      <c r="AZ16" s="658"/>
      <c r="BA16" s="658"/>
      <c r="BB16" s="658"/>
      <c r="BC16" s="658"/>
      <c r="BD16" s="658"/>
      <c r="BE16" s="658"/>
      <c r="BF16" s="659"/>
      <c r="BG16" s="660" t="s">
        <v>133</v>
      </c>
      <c r="BH16" s="661"/>
      <c r="BI16" s="661"/>
      <c r="BJ16" s="661"/>
      <c r="BK16" s="661"/>
      <c r="BL16" s="661"/>
      <c r="BM16" s="661"/>
      <c r="BN16" s="662"/>
      <c r="BO16" s="663" t="s">
        <v>133</v>
      </c>
      <c r="BP16" s="663"/>
      <c r="BQ16" s="663"/>
      <c r="BR16" s="663"/>
      <c r="BS16" s="664" t="s">
        <v>234</v>
      </c>
      <c r="BT16" s="664"/>
      <c r="BU16" s="664"/>
      <c r="BV16" s="664"/>
      <c r="BW16" s="664"/>
      <c r="BX16" s="664"/>
      <c r="BY16" s="664"/>
      <c r="BZ16" s="664"/>
      <c r="CA16" s="664"/>
      <c r="CB16" s="668"/>
      <c r="CD16" s="657" t="s">
        <v>270</v>
      </c>
      <c r="CE16" s="658"/>
      <c r="CF16" s="658"/>
      <c r="CG16" s="658"/>
      <c r="CH16" s="658"/>
      <c r="CI16" s="658"/>
      <c r="CJ16" s="658"/>
      <c r="CK16" s="658"/>
      <c r="CL16" s="658"/>
      <c r="CM16" s="658"/>
      <c r="CN16" s="658"/>
      <c r="CO16" s="658"/>
      <c r="CP16" s="658"/>
      <c r="CQ16" s="659"/>
      <c r="CR16" s="660" t="s">
        <v>234</v>
      </c>
      <c r="CS16" s="661"/>
      <c r="CT16" s="661"/>
      <c r="CU16" s="661"/>
      <c r="CV16" s="661"/>
      <c r="CW16" s="661"/>
      <c r="CX16" s="661"/>
      <c r="CY16" s="662"/>
      <c r="CZ16" s="663" t="s">
        <v>133</v>
      </c>
      <c r="DA16" s="663"/>
      <c r="DB16" s="663"/>
      <c r="DC16" s="663"/>
      <c r="DD16" s="669" t="s">
        <v>133</v>
      </c>
      <c r="DE16" s="661"/>
      <c r="DF16" s="661"/>
      <c r="DG16" s="661"/>
      <c r="DH16" s="661"/>
      <c r="DI16" s="661"/>
      <c r="DJ16" s="661"/>
      <c r="DK16" s="661"/>
      <c r="DL16" s="661"/>
      <c r="DM16" s="661"/>
      <c r="DN16" s="661"/>
      <c r="DO16" s="661"/>
      <c r="DP16" s="662"/>
      <c r="DQ16" s="669" t="s">
        <v>133</v>
      </c>
      <c r="DR16" s="661"/>
      <c r="DS16" s="661"/>
      <c r="DT16" s="661"/>
      <c r="DU16" s="661"/>
      <c r="DV16" s="661"/>
      <c r="DW16" s="661"/>
      <c r="DX16" s="661"/>
      <c r="DY16" s="661"/>
      <c r="DZ16" s="661"/>
      <c r="EA16" s="661"/>
      <c r="EB16" s="661"/>
      <c r="EC16" s="670"/>
    </row>
    <row r="17" spans="2:133" ht="11.25" customHeight="1" x14ac:dyDescent="0.15">
      <c r="B17" s="657" t="s">
        <v>271</v>
      </c>
      <c r="C17" s="658"/>
      <c r="D17" s="658"/>
      <c r="E17" s="658"/>
      <c r="F17" s="658"/>
      <c r="G17" s="658"/>
      <c r="H17" s="658"/>
      <c r="I17" s="658"/>
      <c r="J17" s="658"/>
      <c r="K17" s="658"/>
      <c r="L17" s="658"/>
      <c r="M17" s="658"/>
      <c r="N17" s="658"/>
      <c r="O17" s="658"/>
      <c r="P17" s="658"/>
      <c r="Q17" s="659"/>
      <c r="R17" s="660">
        <v>53427</v>
      </c>
      <c r="S17" s="661"/>
      <c r="T17" s="661"/>
      <c r="U17" s="661"/>
      <c r="V17" s="661"/>
      <c r="W17" s="661"/>
      <c r="X17" s="661"/>
      <c r="Y17" s="662"/>
      <c r="Z17" s="663">
        <v>0.4</v>
      </c>
      <c r="AA17" s="663"/>
      <c r="AB17" s="663"/>
      <c r="AC17" s="663"/>
      <c r="AD17" s="664">
        <v>53427</v>
      </c>
      <c r="AE17" s="664"/>
      <c r="AF17" s="664"/>
      <c r="AG17" s="664"/>
      <c r="AH17" s="664"/>
      <c r="AI17" s="664"/>
      <c r="AJ17" s="664"/>
      <c r="AK17" s="664"/>
      <c r="AL17" s="665">
        <v>0.8</v>
      </c>
      <c r="AM17" s="666"/>
      <c r="AN17" s="666"/>
      <c r="AO17" s="667"/>
      <c r="AP17" s="657" t="s">
        <v>272</v>
      </c>
      <c r="AQ17" s="658"/>
      <c r="AR17" s="658"/>
      <c r="AS17" s="658"/>
      <c r="AT17" s="658"/>
      <c r="AU17" s="658"/>
      <c r="AV17" s="658"/>
      <c r="AW17" s="658"/>
      <c r="AX17" s="658"/>
      <c r="AY17" s="658"/>
      <c r="AZ17" s="658"/>
      <c r="BA17" s="658"/>
      <c r="BB17" s="658"/>
      <c r="BC17" s="658"/>
      <c r="BD17" s="658"/>
      <c r="BE17" s="658"/>
      <c r="BF17" s="659"/>
      <c r="BG17" s="660" t="s">
        <v>234</v>
      </c>
      <c r="BH17" s="661"/>
      <c r="BI17" s="661"/>
      <c r="BJ17" s="661"/>
      <c r="BK17" s="661"/>
      <c r="BL17" s="661"/>
      <c r="BM17" s="661"/>
      <c r="BN17" s="662"/>
      <c r="BO17" s="663" t="s">
        <v>234</v>
      </c>
      <c r="BP17" s="663"/>
      <c r="BQ17" s="663"/>
      <c r="BR17" s="663"/>
      <c r="BS17" s="664" t="s">
        <v>133</v>
      </c>
      <c r="BT17" s="664"/>
      <c r="BU17" s="664"/>
      <c r="BV17" s="664"/>
      <c r="BW17" s="664"/>
      <c r="BX17" s="664"/>
      <c r="BY17" s="664"/>
      <c r="BZ17" s="664"/>
      <c r="CA17" s="664"/>
      <c r="CB17" s="668"/>
      <c r="CD17" s="657" t="s">
        <v>273</v>
      </c>
      <c r="CE17" s="658"/>
      <c r="CF17" s="658"/>
      <c r="CG17" s="658"/>
      <c r="CH17" s="658"/>
      <c r="CI17" s="658"/>
      <c r="CJ17" s="658"/>
      <c r="CK17" s="658"/>
      <c r="CL17" s="658"/>
      <c r="CM17" s="658"/>
      <c r="CN17" s="658"/>
      <c r="CO17" s="658"/>
      <c r="CP17" s="658"/>
      <c r="CQ17" s="659"/>
      <c r="CR17" s="660">
        <v>995904</v>
      </c>
      <c r="CS17" s="661"/>
      <c r="CT17" s="661"/>
      <c r="CU17" s="661"/>
      <c r="CV17" s="661"/>
      <c r="CW17" s="661"/>
      <c r="CX17" s="661"/>
      <c r="CY17" s="662"/>
      <c r="CZ17" s="663">
        <v>8.6</v>
      </c>
      <c r="DA17" s="663"/>
      <c r="DB17" s="663"/>
      <c r="DC17" s="663"/>
      <c r="DD17" s="669" t="s">
        <v>234</v>
      </c>
      <c r="DE17" s="661"/>
      <c r="DF17" s="661"/>
      <c r="DG17" s="661"/>
      <c r="DH17" s="661"/>
      <c r="DI17" s="661"/>
      <c r="DJ17" s="661"/>
      <c r="DK17" s="661"/>
      <c r="DL17" s="661"/>
      <c r="DM17" s="661"/>
      <c r="DN17" s="661"/>
      <c r="DO17" s="661"/>
      <c r="DP17" s="662"/>
      <c r="DQ17" s="669">
        <v>995904</v>
      </c>
      <c r="DR17" s="661"/>
      <c r="DS17" s="661"/>
      <c r="DT17" s="661"/>
      <c r="DU17" s="661"/>
      <c r="DV17" s="661"/>
      <c r="DW17" s="661"/>
      <c r="DX17" s="661"/>
      <c r="DY17" s="661"/>
      <c r="DZ17" s="661"/>
      <c r="EA17" s="661"/>
      <c r="EB17" s="661"/>
      <c r="EC17" s="670"/>
    </row>
    <row r="18" spans="2:133" ht="11.25" customHeight="1" x14ac:dyDescent="0.15">
      <c r="B18" s="657" t="s">
        <v>274</v>
      </c>
      <c r="C18" s="658"/>
      <c r="D18" s="658"/>
      <c r="E18" s="658"/>
      <c r="F18" s="658"/>
      <c r="G18" s="658"/>
      <c r="H18" s="658"/>
      <c r="I18" s="658"/>
      <c r="J18" s="658"/>
      <c r="K18" s="658"/>
      <c r="L18" s="658"/>
      <c r="M18" s="658"/>
      <c r="N18" s="658"/>
      <c r="O18" s="658"/>
      <c r="P18" s="658"/>
      <c r="Q18" s="659"/>
      <c r="R18" s="660">
        <v>36647</v>
      </c>
      <c r="S18" s="661"/>
      <c r="T18" s="661"/>
      <c r="U18" s="661"/>
      <c r="V18" s="661"/>
      <c r="W18" s="661"/>
      <c r="X18" s="661"/>
      <c r="Y18" s="662"/>
      <c r="Z18" s="663">
        <v>0.3</v>
      </c>
      <c r="AA18" s="663"/>
      <c r="AB18" s="663"/>
      <c r="AC18" s="663"/>
      <c r="AD18" s="664">
        <v>36647</v>
      </c>
      <c r="AE18" s="664"/>
      <c r="AF18" s="664"/>
      <c r="AG18" s="664"/>
      <c r="AH18" s="664"/>
      <c r="AI18" s="664"/>
      <c r="AJ18" s="664"/>
      <c r="AK18" s="664"/>
      <c r="AL18" s="665">
        <v>0.6</v>
      </c>
      <c r="AM18" s="666"/>
      <c r="AN18" s="666"/>
      <c r="AO18" s="667"/>
      <c r="AP18" s="657" t="s">
        <v>275</v>
      </c>
      <c r="AQ18" s="658"/>
      <c r="AR18" s="658"/>
      <c r="AS18" s="658"/>
      <c r="AT18" s="658"/>
      <c r="AU18" s="658"/>
      <c r="AV18" s="658"/>
      <c r="AW18" s="658"/>
      <c r="AX18" s="658"/>
      <c r="AY18" s="658"/>
      <c r="AZ18" s="658"/>
      <c r="BA18" s="658"/>
      <c r="BB18" s="658"/>
      <c r="BC18" s="658"/>
      <c r="BD18" s="658"/>
      <c r="BE18" s="658"/>
      <c r="BF18" s="659"/>
      <c r="BG18" s="660" t="s">
        <v>234</v>
      </c>
      <c r="BH18" s="661"/>
      <c r="BI18" s="661"/>
      <c r="BJ18" s="661"/>
      <c r="BK18" s="661"/>
      <c r="BL18" s="661"/>
      <c r="BM18" s="661"/>
      <c r="BN18" s="662"/>
      <c r="BO18" s="663" t="s">
        <v>234</v>
      </c>
      <c r="BP18" s="663"/>
      <c r="BQ18" s="663"/>
      <c r="BR18" s="663"/>
      <c r="BS18" s="664" t="s">
        <v>234</v>
      </c>
      <c r="BT18" s="664"/>
      <c r="BU18" s="664"/>
      <c r="BV18" s="664"/>
      <c r="BW18" s="664"/>
      <c r="BX18" s="664"/>
      <c r="BY18" s="664"/>
      <c r="BZ18" s="664"/>
      <c r="CA18" s="664"/>
      <c r="CB18" s="668"/>
      <c r="CD18" s="657" t="s">
        <v>276</v>
      </c>
      <c r="CE18" s="658"/>
      <c r="CF18" s="658"/>
      <c r="CG18" s="658"/>
      <c r="CH18" s="658"/>
      <c r="CI18" s="658"/>
      <c r="CJ18" s="658"/>
      <c r="CK18" s="658"/>
      <c r="CL18" s="658"/>
      <c r="CM18" s="658"/>
      <c r="CN18" s="658"/>
      <c r="CO18" s="658"/>
      <c r="CP18" s="658"/>
      <c r="CQ18" s="659"/>
      <c r="CR18" s="660" t="s">
        <v>133</v>
      </c>
      <c r="CS18" s="661"/>
      <c r="CT18" s="661"/>
      <c r="CU18" s="661"/>
      <c r="CV18" s="661"/>
      <c r="CW18" s="661"/>
      <c r="CX18" s="661"/>
      <c r="CY18" s="662"/>
      <c r="CZ18" s="663" t="s">
        <v>133</v>
      </c>
      <c r="DA18" s="663"/>
      <c r="DB18" s="663"/>
      <c r="DC18" s="663"/>
      <c r="DD18" s="669" t="s">
        <v>133</v>
      </c>
      <c r="DE18" s="661"/>
      <c r="DF18" s="661"/>
      <c r="DG18" s="661"/>
      <c r="DH18" s="661"/>
      <c r="DI18" s="661"/>
      <c r="DJ18" s="661"/>
      <c r="DK18" s="661"/>
      <c r="DL18" s="661"/>
      <c r="DM18" s="661"/>
      <c r="DN18" s="661"/>
      <c r="DO18" s="661"/>
      <c r="DP18" s="662"/>
      <c r="DQ18" s="669" t="s">
        <v>234</v>
      </c>
      <c r="DR18" s="661"/>
      <c r="DS18" s="661"/>
      <c r="DT18" s="661"/>
      <c r="DU18" s="661"/>
      <c r="DV18" s="661"/>
      <c r="DW18" s="661"/>
      <c r="DX18" s="661"/>
      <c r="DY18" s="661"/>
      <c r="DZ18" s="661"/>
      <c r="EA18" s="661"/>
      <c r="EB18" s="661"/>
      <c r="EC18" s="670"/>
    </row>
    <row r="19" spans="2:133" ht="11.25" customHeight="1" x14ac:dyDescent="0.15">
      <c r="B19" s="657" t="s">
        <v>277</v>
      </c>
      <c r="C19" s="658"/>
      <c r="D19" s="658"/>
      <c r="E19" s="658"/>
      <c r="F19" s="658"/>
      <c r="G19" s="658"/>
      <c r="H19" s="658"/>
      <c r="I19" s="658"/>
      <c r="J19" s="658"/>
      <c r="K19" s="658"/>
      <c r="L19" s="658"/>
      <c r="M19" s="658"/>
      <c r="N19" s="658"/>
      <c r="O19" s="658"/>
      <c r="P19" s="658"/>
      <c r="Q19" s="659"/>
      <c r="R19" s="660">
        <v>36206</v>
      </c>
      <c r="S19" s="661"/>
      <c r="T19" s="661"/>
      <c r="U19" s="661"/>
      <c r="V19" s="661"/>
      <c r="W19" s="661"/>
      <c r="X19" s="661"/>
      <c r="Y19" s="662"/>
      <c r="Z19" s="663">
        <v>0.3</v>
      </c>
      <c r="AA19" s="663"/>
      <c r="AB19" s="663"/>
      <c r="AC19" s="663"/>
      <c r="AD19" s="664">
        <v>36206</v>
      </c>
      <c r="AE19" s="664"/>
      <c r="AF19" s="664"/>
      <c r="AG19" s="664"/>
      <c r="AH19" s="664"/>
      <c r="AI19" s="664"/>
      <c r="AJ19" s="664"/>
      <c r="AK19" s="664"/>
      <c r="AL19" s="665">
        <v>0.6</v>
      </c>
      <c r="AM19" s="666"/>
      <c r="AN19" s="666"/>
      <c r="AO19" s="667"/>
      <c r="AP19" s="657" t="s">
        <v>278</v>
      </c>
      <c r="AQ19" s="658"/>
      <c r="AR19" s="658"/>
      <c r="AS19" s="658"/>
      <c r="AT19" s="658"/>
      <c r="AU19" s="658"/>
      <c r="AV19" s="658"/>
      <c r="AW19" s="658"/>
      <c r="AX19" s="658"/>
      <c r="AY19" s="658"/>
      <c r="AZ19" s="658"/>
      <c r="BA19" s="658"/>
      <c r="BB19" s="658"/>
      <c r="BC19" s="658"/>
      <c r="BD19" s="658"/>
      <c r="BE19" s="658"/>
      <c r="BF19" s="659"/>
      <c r="BG19" s="660" t="s">
        <v>133</v>
      </c>
      <c r="BH19" s="661"/>
      <c r="BI19" s="661"/>
      <c r="BJ19" s="661"/>
      <c r="BK19" s="661"/>
      <c r="BL19" s="661"/>
      <c r="BM19" s="661"/>
      <c r="BN19" s="662"/>
      <c r="BO19" s="663" t="s">
        <v>133</v>
      </c>
      <c r="BP19" s="663"/>
      <c r="BQ19" s="663"/>
      <c r="BR19" s="663"/>
      <c r="BS19" s="664" t="s">
        <v>133</v>
      </c>
      <c r="BT19" s="664"/>
      <c r="BU19" s="664"/>
      <c r="BV19" s="664"/>
      <c r="BW19" s="664"/>
      <c r="BX19" s="664"/>
      <c r="BY19" s="664"/>
      <c r="BZ19" s="664"/>
      <c r="CA19" s="664"/>
      <c r="CB19" s="668"/>
      <c r="CD19" s="657" t="s">
        <v>279</v>
      </c>
      <c r="CE19" s="658"/>
      <c r="CF19" s="658"/>
      <c r="CG19" s="658"/>
      <c r="CH19" s="658"/>
      <c r="CI19" s="658"/>
      <c r="CJ19" s="658"/>
      <c r="CK19" s="658"/>
      <c r="CL19" s="658"/>
      <c r="CM19" s="658"/>
      <c r="CN19" s="658"/>
      <c r="CO19" s="658"/>
      <c r="CP19" s="658"/>
      <c r="CQ19" s="659"/>
      <c r="CR19" s="660" t="s">
        <v>234</v>
      </c>
      <c r="CS19" s="661"/>
      <c r="CT19" s="661"/>
      <c r="CU19" s="661"/>
      <c r="CV19" s="661"/>
      <c r="CW19" s="661"/>
      <c r="CX19" s="661"/>
      <c r="CY19" s="662"/>
      <c r="CZ19" s="663" t="s">
        <v>133</v>
      </c>
      <c r="DA19" s="663"/>
      <c r="DB19" s="663"/>
      <c r="DC19" s="663"/>
      <c r="DD19" s="669" t="s">
        <v>133</v>
      </c>
      <c r="DE19" s="661"/>
      <c r="DF19" s="661"/>
      <c r="DG19" s="661"/>
      <c r="DH19" s="661"/>
      <c r="DI19" s="661"/>
      <c r="DJ19" s="661"/>
      <c r="DK19" s="661"/>
      <c r="DL19" s="661"/>
      <c r="DM19" s="661"/>
      <c r="DN19" s="661"/>
      <c r="DO19" s="661"/>
      <c r="DP19" s="662"/>
      <c r="DQ19" s="669" t="s">
        <v>234</v>
      </c>
      <c r="DR19" s="661"/>
      <c r="DS19" s="661"/>
      <c r="DT19" s="661"/>
      <c r="DU19" s="661"/>
      <c r="DV19" s="661"/>
      <c r="DW19" s="661"/>
      <c r="DX19" s="661"/>
      <c r="DY19" s="661"/>
      <c r="DZ19" s="661"/>
      <c r="EA19" s="661"/>
      <c r="EB19" s="661"/>
      <c r="EC19" s="670"/>
    </row>
    <row r="20" spans="2:133" ht="11.25" customHeight="1" x14ac:dyDescent="0.15">
      <c r="B20" s="673" t="s">
        <v>280</v>
      </c>
      <c r="C20" s="674"/>
      <c r="D20" s="674"/>
      <c r="E20" s="674"/>
      <c r="F20" s="674"/>
      <c r="G20" s="674"/>
      <c r="H20" s="674"/>
      <c r="I20" s="674"/>
      <c r="J20" s="674"/>
      <c r="K20" s="674"/>
      <c r="L20" s="674"/>
      <c r="M20" s="674"/>
      <c r="N20" s="674"/>
      <c r="O20" s="674"/>
      <c r="P20" s="674"/>
      <c r="Q20" s="675"/>
      <c r="R20" s="660">
        <v>441</v>
      </c>
      <c r="S20" s="661"/>
      <c r="T20" s="661"/>
      <c r="U20" s="661"/>
      <c r="V20" s="661"/>
      <c r="W20" s="661"/>
      <c r="X20" s="661"/>
      <c r="Y20" s="662"/>
      <c r="Z20" s="663">
        <v>0</v>
      </c>
      <c r="AA20" s="663"/>
      <c r="AB20" s="663"/>
      <c r="AC20" s="663"/>
      <c r="AD20" s="664">
        <v>441</v>
      </c>
      <c r="AE20" s="664"/>
      <c r="AF20" s="664"/>
      <c r="AG20" s="664"/>
      <c r="AH20" s="664"/>
      <c r="AI20" s="664"/>
      <c r="AJ20" s="664"/>
      <c r="AK20" s="664"/>
      <c r="AL20" s="665">
        <v>0</v>
      </c>
      <c r="AM20" s="666"/>
      <c r="AN20" s="666"/>
      <c r="AO20" s="667"/>
      <c r="AP20" s="657" t="s">
        <v>281</v>
      </c>
      <c r="AQ20" s="658"/>
      <c r="AR20" s="658"/>
      <c r="AS20" s="658"/>
      <c r="AT20" s="658"/>
      <c r="AU20" s="658"/>
      <c r="AV20" s="658"/>
      <c r="AW20" s="658"/>
      <c r="AX20" s="658"/>
      <c r="AY20" s="658"/>
      <c r="AZ20" s="658"/>
      <c r="BA20" s="658"/>
      <c r="BB20" s="658"/>
      <c r="BC20" s="658"/>
      <c r="BD20" s="658"/>
      <c r="BE20" s="658"/>
      <c r="BF20" s="659"/>
      <c r="BG20" s="660" t="s">
        <v>234</v>
      </c>
      <c r="BH20" s="661"/>
      <c r="BI20" s="661"/>
      <c r="BJ20" s="661"/>
      <c r="BK20" s="661"/>
      <c r="BL20" s="661"/>
      <c r="BM20" s="661"/>
      <c r="BN20" s="662"/>
      <c r="BO20" s="663" t="s">
        <v>133</v>
      </c>
      <c r="BP20" s="663"/>
      <c r="BQ20" s="663"/>
      <c r="BR20" s="663"/>
      <c r="BS20" s="664" t="s">
        <v>234</v>
      </c>
      <c r="BT20" s="664"/>
      <c r="BU20" s="664"/>
      <c r="BV20" s="664"/>
      <c r="BW20" s="664"/>
      <c r="BX20" s="664"/>
      <c r="BY20" s="664"/>
      <c r="BZ20" s="664"/>
      <c r="CA20" s="664"/>
      <c r="CB20" s="668"/>
      <c r="CD20" s="657" t="s">
        <v>282</v>
      </c>
      <c r="CE20" s="658"/>
      <c r="CF20" s="658"/>
      <c r="CG20" s="658"/>
      <c r="CH20" s="658"/>
      <c r="CI20" s="658"/>
      <c r="CJ20" s="658"/>
      <c r="CK20" s="658"/>
      <c r="CL20" s="658"/>
      <c r="CM20" s="658"/>
      <c r="CN20" s="658"/>
      <c r="CO20" s="658"/>
      <c r="CP20" s="658"/>
      <c r="CQ20" s="659"/>
      <c r="CR20" s="660">
        <v>11569939</v>
      </c>
      <c r="CS20" s="661"/>
      <c r="CT20" s="661"/>
      <c r="CU20" s="661"/>
      <c r="CV20" s="661"/>
      <c r="CW20" s="661"/>
      <c r="CX20" s="661"/>
      <c r="CY20" s="662"/>
      <c r="CZ20" s="663">
        <v>100</v>
      </c>
      <c r="DA20" s="663"/>
      <c r="DB20" s="663"/>
      <c r="DC20" s="663"/>
      <c r="DD20" s="669">
        <v>885808</v>
      </c>
      <c r="DE20" s="661"/>
      <c r="DF20" s="661"/>
      <c r="DG20" s="661"/>
      <c r="DH20" s="661"/>
      <c r="DI20" s="661"/>
      <c r="DJ20" s="661"/>
      <c r="DK20" s="661"/>
      <c r="DL20" s="661"/>
      <c r="DM20" s="661"/>
      <c r="DN20" s="661"/>
      <c r="DO20" s="661"/>
      <c r="DP20" s="662"/>
      <c r="DQ20" s="669">
        <v>7971569</v>
      </c>
      <c r="DR20" s="661"/>
      <c r="DS20" s="661"/>
      <c r="DT20" s="661"/>
      <c r="DU20" s="661"/>
      <c r="DV20" s="661"/>
      <c r="DW20" s="661"/>
      <c r="DX20" s="661"/>
      <c r="DY20" s="661"/>
      <c r="DZ20" s="661"/>
      <c r="EA20" s="661"/>
      <c r="EB20" s="661"/>
      <c r="EC20" s="670"/>
    </row>
    <row r="21" spans="2:133" ht="11.25" customHeight="1" x14ac:dyDescent="0.15">
      <c r="B21" s="657" t="s">
        <v>283</v>
      </c>
      <c r="C21" s="658"/>
      <c r="D21" s="658"/>
      <c r="E21" s="658"/>
      <c r="F21" s="658"/>
      <c r="G21" s="658"/>
      <c r="H21" s="658"/>
      <c r="I21" s="658"/>
      <c r="J21" s="658"/>
      <c r="K21" s="658"/>
      <c r="L21" s="658"/>
      <c r="M21" s="658"/>
      <c r="N21" s="658"/>
      <c r="O21" s="658"/>
      <c r="P21" s="658"/>
      <c r="Q21" s="659"/>
      <c r="R21" s="660">
        <v>1548453</v>
      </c>
      <c r="S21" s="661"/>
      <c r="T21" s="661"/>
      <c r="U21" s="661"/>
      <c r="V21" s="661"/>
      <c r="W21" s="661"/>
      <c r="X21" s="661"/>
      <c r="Y21" s="662"/>
      <c r="Z21" s="663">
        <v>12.5</v>
      </c>
      <c r="AA21" s="663"/>
      <c r="AB21" s="663"/>
      <c r="AC21" s="663"/>
      <c r="AD21" s="664">
        <v>1364940</v>
      </c>
      <c r="AE21" s="664"/>
      <c r="AF21" s="664"/>
      <c r="AG21" s="664"/>
      <c r="AH21" s="664"/>
      <c r="AI21" s="664"/>
      <c r="AJ21" s="664"/>
      <c r="AK21" s="664"/>
      <c r="AL21" s="665">
        <v>21</v>
      </c>
      <c r="AM21" s="666"/>
      <c r="AN21" s="666"/>
      <c r="AO21" s="667"/>
      <c r="AP21" s="657" t="s">
        <v>284</v>
      </c>
      <c r="AQ21" s="676"/>
      <c r="AR21" s="676"/>
      <c r="AS21" s="676"/>
      <c r="AT21" s="676"/>
      <c r="AU21" s="676"/>
      <c r="AV21" s="676"/>
      <c r="AW21" s="676"/>
      <c r="AX21" s="676"/>
      <c r="AY21" s="676"/>
      <c r="AZ21" s="676"/>
      <c r="BA21" s="676"/>
      <c r="BB21" s="676"/>
      <c r="BC21" s="676"/>
      <c r="BD21" s="676"/>
      <c r="BE21" s="676"/>
      <c r="BF21" s="677"/>
      <c r="BG21" s="660" t="s">
        <v>133</v>
      </c>
      <c r="BH21" s="661"/>
      <c r="BI21" s="661"/>
      <c r="BJ21" s="661"/>
      <c r="BK21" s="661"/>
      <c r="BL21" s="661"/>
      <c r="BM21" s="661"/>
      <c r="BN21" s="662"/>
      <c r="BO21" s="663" t="s">
        <v>234</v>
      </c>
      <c r="BP21" s="663"/>
      <c r="BQ21" s="663"/>
      <c r="BR21" s="663"/>
      <c r="BS21" s="664" t="s">
        <v>133</v>
      </c>
      <c r="BT21" s="664"/>
      <c r="BU21" s="664"/>
      <c r="BV21" s="664"/>
      <c r="BW21" s="664"/>
      <c r="BX21" s="664"/>
      <c r="BY21" s="664"/>
      <c r="BZ21" s="664"/>
      <c r="CA21" s="664"/>
      <c r="CB21" s="668"/>
      <c r="CD21" s="681"/>
      <c r="CE21" s="682"/>
      <c r="CF21" s="682"/>
      <c r="CG21" s="682"/>
      <c r="CH21" s="682"/>
      <c r="CI21" s="682"/>
      <c r="CJ21" s="682"/>
      <c r="CK21" s="682"/>
      <c r="CL21" s="682"/>
      <c r="CM21" s="682"/>
      <c r="CN21" s="682"/>
      <c r="CO21" s="682"/>
      <c r="CP21" s="682"/>
      <c r="CQ21" s="683"/>
      <c r="CR21" s="684"/>
      <c r="CS21" s="679"/>
      <c r="CT21" s="679"/>
      <c r="CU21" s="679"/>
      <c r="CV21" s="679"/>
      <c r="CW21" s="679"/>
      <c r="CX21" s="679"/>
      <c r="CY21" s="685"/>
      <c r="CZ21" s="686"/>
      <c r="DA21" s="686"/>
      <c r="DB21" s="686"/>
      <c r="DC21" s="686"/>
      <c r="DD21" s="678"/>
      <c r="DE21" s="679"/>
      <c r="DF21" s="679"/>
      <c r="DG21" s="679"/>
      <c r="DH21" s="679"/>
      <c r="DI21" s="679"/>
      <c r="DJ21" s="679"/>
      <c r="DK21" s="679"/>
      <c r="DL21" s="679"/>
      <c r="DM21" s="679"/>
      <c r="DN21" s="679"/>
      <c r="DO21" s="679"/>
      <c r="DP21" s="685"/>
      <c r="DQ21" s="678"/>
      <c r="DR21" s="679"/>
      <c r="DS21" s="679"/>
      <c r="DT21" s="679"/>
      <c r="DU21" s="679"/>
      <c r="DV21" s="679"/>
      <c r="DW21" s="679"/>
      <c r="DX21" s="679"/>
      <c r="DY21" s="679"/>
      <c r="DZ21" s="679"/>
      <c r="EA21" s="679"/>
      <c r="EB21" s="679"/>
      <c r="EC21" s="680"/>
    </row>
    <row r="22" spans="2:133" ht="11.25" customHeight="1" x14ac:dyDescent="0.15">
      <c r="B22" s="657" t="s">
        <v>285</v>
      </c>
      <c r="C22" s="658"/>
      <c r="D22" s="658"/>
      <c r="E22" s="658"/>
      <c r="F22" s="658"/>
      <c r="G22" s="658"/>
      <c r="H22" s="658"/>
      <c r="I22" s="658"/>
      <c r="J22" s="658"/>
      <c r="K22" s="658"/>
      <c r="L22" s="658"/>
      <c r="M22" s="658"/>
      <c r="N22" s="658"/>
      <c r="O22" s="658"/>
      <c r="P22" s="658"/>
      <c r="Q22" s="659"/>
      <c r="R22" s="660">
        <v>1364940</v>
      </c>
      <c r="S22" s="661"/>
      <c r="T22" s="661"/>
      <c r="U22" s="661"/>
      <c r="V22" s="661"/>
      <c r="W22" s="661"/>
      <c r="X22" s="661"/>
      <c r="Y22" s="662"/>
      <c r="Z22" s="663">
        <v>11</v>
      </c>
      <c r="AA22" s="663"/>
      <c r="AB22" s="663"/>
      <c r="AC22" s="663"/>
      <c r="AD22" s="664">
        <v>1364940</v>
      </c>
      <c r="AE22" s="664"/>
      <c r="AF22" s="664"/>
      <c r="AG22" s="664"/>
      <c r="AH22" s="664"/>
      <c r="AI22" s="664"/>
      <c r="AJ22" s="664"/>
      <c r="AK22" s="664"/>
      <c r="AL22" s="665">
        <v>21</v>
      </c>
      <c r="AM22" s="666"/>
      <c r="AN22" s="666"/>
      <c r="AO22" s="667"/>
      <c r="AP22" s="657" t="s">
        <v>286</v>
      </c>
      <c r="AQ22" s="676"/>
      <c r="AR22" s="676"/>
      <c r="AS22" s="676"/>
      <c r="AT22" s="676"/>
      <c r="AU22" s="676"/>
      <c r="AV22" s="676"/>
      <c r="AW22" s="676"/>
      <c r="AX22" s="676"/>
      <c r="AY22" s="676"/>
      <c r="AZ22" s="676"/>
      <c r="BA22" s="676"/>
      <c r="BB22" s="676"/>
      <c r="BC22" s="676"/>
      <c r="BD22" s="676"/>
      <c r="BE22" s="676"/>
      <c r="BF22" s="677"/>
      <c r="BG22" s="660" t="s">
        <v>133</v>
      </c>
      <c r="BH22" s="661"/>
      <c r="BI22" s="661"/>
      <c r="BJ22" s="661"/>
      <c r="BK22" s="661"/>
      <c r="BL22" s="661"/>
      <c r="BM22" s="661"/>
      <c r="BN22" s="662"/>
      <c r="BO22" s="663" t="s">
        <v>234</v>
      </c>
      <c r="BP22" s="663"/>
      <c r="BQ22" s="663"/>
      <c r="BR22" s="663"/>
      <c r="BS22" s="664" t="s">
        <v>133</v>
      </c>
      <c r="BT22" s="664"/>
      <c r="BU22" s="664"/>
      <c r="BV22" s="664"/>
      <c r="BW22" s="664"/>
      <c r="BX22" s="664"/>
      <c r="BY22" s="664"/>
      <c r="BZ22" s="664"/>
      <c r="CA22" s="664"/>
      <c r="CB22" s="668"/>
      <c r="CD22" s="642" t="s">
        <v>287</v>
      </c>
      <c r="CE22" s="643"/>
      <c r="CF22" s="643"/>
      <c r="CG22" s="643"/>
      <c r="CH22" s="643"/>
      <c r="CI22" s="643"/>
      <c r="CJ22" s="643"/>
      <c r="CK22" s="643"/>
      <c r="CL22" s="643"/>
      <c r="CM22" s="643"/>
      <c r="CN22" s="643"/>
      <c r="CO22" s="643"/>
      <c r="CP22" s="643"/>
      <c r="CQ22" s="643"/>
      <c r="CR22" s="643"/>
      <c r="CS22" s="643"/>
      <c r="CT22" s="643"/>
      <c r="CU22" s="643"/>
      <c r="CV22" s="643"/>
      <c r="CW22" s="643"/>
      <c r="CX22" s="643"/>
      <c r="CY22" s="643"/>
      <c r="CZ22" s="643"/>
      <c r="DA22" s="643"/>
      <c r="DB22" s="643"/>
      <c r="DC22" s="643"/>
      <c r="DD22" s="643"/>
      <c r="DE22" s="643"/>
      <c r="DF22" s="643"/>
      <c r="DG22" s="643"/>
      <c r="DH22" s="643"/>
      <c r="DI22" s="643"/>
      <c r="DJ22" s="643"/>
      <c r="DK22" s="643"/>
      <c r="DL22" s="643"/>
      <c r="DM22" s="643"/>
      <c r="DN22" s="643"/>
      <c r="DO22" s="643"/>
      <c r="DP22" s="643"/>
      <c r="DQ22" s="643"/>
      <c r="DR22" s="643"/>
      <c r="DS22" s="643"/>
      <c r="DT22" s="643"/>
      <c r="DU22" s="643"/>
      <c r="DV22" s="643"/>
      <c r="DW22" s="643"/>
      <c r="DX22" s="643"/>
      <c r="DY22" s="643"/>
      <c r="DZ22" s="643"/>
      <c r="EA22" s="643"/>
      <c r="EB22" s="643"/>
      <c r="EC22" s="644"/>
    </row>
    <row r="23" spans="2:133" ht="11.25" customHeight="1" x14ac:dyDescent="0.15">
      <c r="B23" s="657" t="s">
        <v>288</v>
      </c>
      <c r="C23" s="658"/>
      <c r="D23" s="658"/>
      <c r="E23" s="658"/>
      <c r="F23" s="658"/>
      <c r="G23" s="658"/>
      <c r="H23" s="658"/>
      <c r="I23" s="658"/>
      <c r="J23" s="658"/>
      <c r="K23" s="658"/>
      <c r="L23" s="658"/>
      <c r="M23" s="658"/>
      <c r="N23" s="658"/>
      <c r="O23" s="658"/>
      <c r="P23" s="658"/>
      <c r="Q23" s="659"/>
      <c r="R23" s="660">
        <v>183513</v>
      </c>
      <c r="S23" s="661"/>
      <c r="T23" s="661"/>
      <c r="U23" s="661"/>
      <c r="V23" s="661"/>
      <c r="W23" s="661"/>
      <c r="X23" s="661"/>
      <c r="Y23" s="662"/>
      <c r="Z23" s="663">
        <v>1.5</v>
      </c>
      <c r="AA23" s="663"/>
      <c r="AB23" s="663"/>
      <c r="AC23" s="663"/>
      <c r="AD23" s="664" t="s">
        <v>234</v>
      </c>
      <c r="AE23" s="664"/>
      <c r="AF23" s="664"/>
      <c r="AG23" s="664"/>
      <c r="AH23" s="664"/>
      <c r="AI23" s="664"/>
      <c r="AJ23" s="664"/>
      <c r="AK23" s="664"/>
      <c r="AL23" s="665" t="s">
        <v>234</v>
      </c>
      <c r="AM23" s="666"/>
      <c r="AN23" s="666"/>
      <c r="AO23" s="667"/>
      <c r="AP23" s="657" t="s">
        <v>289</v>
      </c>
      <c r="AQ23" s="676"/>
      <c r="AR23" s="676"/>
      <c r="AS23" s="676"/>
      <c r="AT23" s="676"/>
      <c r="AU23" s="676"/>
      <c r="AV23" s="676"/>
      <c r="AW23" s="676"/>
      <c r="AX23" s="676"/>
      <c r="AY23" s="676"/>
      <c r="AZ23" s="676"/>
      <c r="BA23" s="676"/>
      <c r="BB23" s="676"/>
      <c r="BC23" s="676"/>
      <c r="BD23" s="676"/>
      <c r="BE23" s="676"/>
      <c r="BF23" s="677"/>
      <c r="BG23" s="660" t="s">
        <v>133</v>
      </c>
      <c r="BH23" s="661"/>
      <c r="BI23" s="661"/>
      <c r="BJ23" s="661"/>
      <c r="BK23" s="661"/>
      <c r="BL23" s="661"/>
      <c r="BM23" s="661"/>
      <c r="BN23" s="662"/>
      <c r="BO23" s="663" t="s">
        <v>234</v>
      </c>
      <c r="BP23" s="663"/>
      <c r="BQ23" s="663"/>
      <c r="BR23" s="663"/>
      <c r="BS23" s="664" t="s">
        <v>133</v>
      </c>
      <c r="BT23" s="664"/>
      <c r="BU23" s="664"/>
      <c r="BV23" s="664"/>
      <c r="BW23" s="664"/>
      <c r="BX23" s="664"/>
      <c r="BY23" s="664"/>
      <c r="BZ23" s="664"/>
      <c r="CA23" s="664"/>
      <c r="CB23" s="668"/>
      <c r="CD23" s="642" t="s">
        <v>228</v>
      </c>
      <c r="CE23" s="643"/>
      <c r="CF23" s="643"/>
      <c r="CG23" s="643"/>
      <c r="CH23" s="643"/>
      <c r="CI23" s="643"/>
      <c r="CJ23" s="643"/>
      <c r="CK23" s="643"/>
      <c r="CL23" s="643"/>
      <c r="CM23" s="643"/>
      <c r="CN23" s="643"/>
      <c r="CO23" s="643"/>
      <c r="CP23" s="643"/>
      <c r="CQ23" s="644"/>
      <c r="CR23" s="642" t="s">
        <v>290</v>
      </c>
      <c r="CS23" s="643"/>
      <c r="CT23" s="643"/>
      <c r="CU23" s="643"/>
      <c r="CV23" s="643"/>
      <c r="CW23" s="643"/>
      <c r="CX23" s="643"/>
      <c r="CY23" s="644"/>
      <c r="CZ23" s="642" t="s">
        <v>291</v>
      </c>
      <c r="DA23" s="643"/>
      <c r="DB23" s="643"/>
      <c r="DC23" s="644"/>
      <c r="DD23" s="642" t="s">
        <v>292</v>
      </c>
      <c r="DE23" s="643"/>
      <c r="DF23" s="643"/>
      <c r="DG23" s="643"/>
      <c r="DH23" s="643"/>
      <c r="DI23" s="643"/>
      <c r="DJ23" s="643"/>
      <c r="DK23" s="644"/>
      <c r="DL23" s="687" t="s">
        <v>293</v>
      </c>
      <c r="DM23" s="688"/>
      <c r="DN23" s="688"/>
      <c r="DO23" s="688"/>
      <c r="DP23" s="688"/>
      <c r="DQ23" s="688"/>
      <c r="DR23" s="688"/>
      <c r="DS23" s="688"/>
      <c r="DT23" s="688"/>
      <c r="DU23" s="688"/>
      <c r="DV23" s="689"/>
      <c r="DW23" s="642" t="s">
        <v>294</v>
      </c>
      <c r="DX23" s="643"/>
      <c r="DY23" s="643"/>
      <c r="DZ23" s="643"/>
      <c r="EA23" s="643"/>
      <c r="EB23" s="643"/>
      <c r="EC23" s="644"/>
    </row>
    <row r="24" spans="2:133" ht="11.25" customHeight="1" x14ac:dyDescent="0.15">
      <c r="B24" s="657" t="s">
        <v>295</v>
      </c>
      <c r="C24" s="658"/>
      <c r="D24" s="658"/>
      <c r="E24" s="658"/>
      <c r="F24" s="658"/>
      <c r="G24" s="658"/>
      <c r="H24" s="658"/>
      <c r="I24" s="658"/>
      <c r="J24" s="658"/>
      <c r="K24" s="658"/>
      <c r="L24" s="658"/>
      <c r="M24" s="658"/>
      <c r="N24" s="658"/>
      <c r="O24" s="658"/>
      <c r="P24" s="658"/>
      <c r="Q24" s="659"/>
      <c r="R24" s="660" t="s">
        <v>133</v>
      </c>
      <c r="S24" s="661"/>
      <c r="T24" s="661"/>
      <c r="U24" s="661"/>
      <c r="V24" s="661"/>
      <c r="W24" s="661"/>
      <c r="X24" s="661"/>
      <c r="Y24" s="662"/>
      <c r="Z24" s="663" t="s">
        <v>234</v>
      </c>
      <c r="AA24" s="663"/>
      <c r="AB24" s="663"/>
      <c r="AC24" s="663"/>
      <c r="AD24" s="664" t="s">
        <v>234</v>
      </c>
      <c r="AE24" s="664"/>
      <c r="AF24" s="664"/>
      <c r="AG24" s="664"/>
      <c r="AH24" s="664"/>
      <c r="AI24" s="664"/>
      <c r="AJ24" s="664"/>
      <c r="AK24" s="664"/>
      <c r="AL24" s="665" t="s">
        <v>133</v>
      </c>
      <c r="AM24" s="666"/>
      <c r="AN24" s="666"/>
      <c r="AO24" s="667"/>
      <c r="AP24" s="657" t="s">
        <v>296</v>
      </c>
      <c r="AQ24" s="676"/>
      <c r="AR24" s="676"/>
      <c r="AS24" s="676"/>
      <c r="AT24" s="676"/>
      <c r="AU24" s="676"/>
      <c r="AV24" s="676"/>
      <c r="AW24" s="676"/>
      <c r="AX24" s="676"/>
      <c r="AY24" s="676"/>
      <c r="AZ24" s="676"/>
      <c r="BA24" s="676"/>
      <c r="BB24" s="676"/>
      <c r="BC24" s="676"/>
      <c r="BD24" s="676"/>
      <c r="BE24" s="676"/>
      <c r="BF24" s="677"/>
      <c r="BG24" s="660" t="s">
        <v>133</v>
      </c>
      <c r="BH24" s="661"/>
      <c r="BI24" s="661"/>
      <c r="BJ24" s="661"/>
      <c r="BK24" s="661"/>
      <c r="BL24" s="661"/>
      <c r="BM24" s="661"/>
      <c r="BN24" s="662"/>
      <c r="BO24" s="663" t="s">
        <v>234</v>
      </c>
      <c r="BP24" s="663"/>
      <c r="BQ24" s="663"/>
      <c r="BR24" s="663"/>
      <c r="BS24" s="664" t="s">
        <v>234</v>
      </c>
      <c r="BT24" s="664"/>
      <c r="BU24" s="664"/>
      <c r="BV24" s="664"/>
      <c r="BW24" s="664"/>
      <c r="BX24" s="664"/>
      <c r="BY24" s="664"/>
      <c r="BZ24" s="664"/>
      <c r="CA24" s="664"/>
      <c r="CB24" s="668"/>
      <c r="CD24" s="646" t="s">
        <v>297</v>
      </c>
      <c r="CE24" s="647"/>
      <c r="CF24" s="647"/>
      <c r="CG24" s="647"/>
      <c r="CH24" s="647"/>
      <c r="CI24" s="647"/>
      <c r="CJ24" s="647"/>
      <c r="CK24" s="647"/>
      <c r="CL24" s="647"/>
      <c r="CM24" s="647"/>
      <c r="CN24" s="647"/>
      <c r="CO24" s="647"/>
      <c r="CP24" s="647"/>
      <c r="CQ24" s="648"/>
      <c r="CR24" s="649">
        <v>4820920</v>
      </c>
      <c r="CS24" s="650"/>
      <c r="CT24" s="650"/>
      <c r="CU24" s="650"/>
      <c r="CV24" s="650"/>
      <c r="CW24" s="650"/>
      <c r="CX24" s="650"/>
      <c r="CY24" s="651"/>
      <c r="CZ24" s="654">
        <v>41.7</v>
      </c>
      <c r="DA24" s="655"/>
      <c r="DB24" s="655"/>
      <c r="DC24" s="671"/>
      <c r="DD24" s="692">
        <v>2962537</v>
      </c>
      <c r="DE24" s="650"/>
      <c r="DF24" s="650"/>
      <c r="DG24" s="650"/>
      <c r="DH24" s="650"/>
      <c r="DI24" s="650"/>
      <c r="DJ24" s="650"/>
      <c r="DK24" s="651"/>
      <c r="DL24" s="692">
        <v>2927504</v>
      </c>
      <c r="DM24" s="650"/>
      <c r="DN24" s="650"/>
      <c r="DO24" s="650"/>
      <c r="DP24" s="650"/>
      <c r="DQ24" s="650"/>
      <c r="DR24" s="650"/>
      <c r="DS24" s="650"/>
      <c r="DT24" s="650"/>
      <c r="DU24" s="650"/>
      <c r="DV24" s="651"/>
      <c r="DW24" s="654">
        <v>44.1</v>
      </c>
      <c r="DX24" s="655"/>
      <c r="DY24" s="655"/>
      <c r="DZ24" s="655"/>
      <c r="EA24" s="655"/>
      <c r="EB24" s="655"/>
      <c r="EC24" s="656"/>
    </row>
    <row r="25" spans="2:133" ht="11.25" customHeight="1" x14ac:dyDescent="0.15">
      <c r="B25" s="657" t="s">
        <v>298</v>
      </c>
      <c r="C25" s="658"/>
      <c r="D25" s="658"/>
      <c r="E25" s="658"/>
      <c r="F25" s="658"/>
      <c r="G25" s="658"/>
      <c r="H25" s="658"/>
      <c r="I25" s="658"/>
      <c r="J25" s="658"/>
      <c r="K25" s="658"/>
      <c r="L25" s="658"/>
      <c r="M25" s="658"/>
      <c r="N25" s="658"/>
      <c r="O25" s="658"/>
      <c r="P25" s="658"/>
      <c r="Q25" s="659"/>
      <c r="R25" s="660">
        <v>6643645</v>
      </c>
      <c r="S25" s="661"/>
      <c r="T25" s="661"/>
      <c r="U25" s="661"/>
      <c r="V25" s="661"/>
      <c r="W25" s="661"/>
      <c r="X25" s="661"/>
      <c r="Y25" s="662"/>
      <c r="Z25" s="663">
        <v>53.7</v>
      </c>
      <c r="AA25" s="663"/>
      <c r="AB25" s="663"/>
      <c r="AC25" s="663"/>
      <c r="AD25" s="664">
        <v>6460132</v>
      </c>
      <c r="AE25" s="664"/>
      <c r="AF25" s="664"/>
      <c r="AG25" s="664"/>
      <c r="AH25" s="664"/>
      <c r="AI25" s="664"/>
      <c r="AJ25" s="664"/>
      <c r="AK25" s="664"/>
      <c r="AL25" s="665">
        <v>99.6</v>
      </c>
      <c r="AM25" s="666"/>
      <c r="AN25" s="666"/>
      <c r="AO25" s="667"/>
      <c r="AP25" s="657" t="s">
        <v>299</v>
      </c>
      <c r="AQ25" s="676"/>
      <c r="AR25" s="676"/>
      <c r="AS25" s="676"/>
      <c r="AT25" s="676"/>
      <c r="AU25" s="676"/>
      <c r="AV25" s="676"/>
      <c r="AW25" s="676"/>
      <c r="AX25" s="676"/>
      <c r="AY25" s="676"/>
      <c r="AZ25" s="676"/>
      <c r="BA25" s="676"/>
      <c r="BB25" s="676"/>
      <c r="BC25" s="676"/>
      <c r="BD25" s="676"/>
      <c r="BE25" s="676"/>
      <c r="BF25" s="677"/>
      <c r="BG25" s="660" t="s">
        <v>133</v>
      </c>
      <c r="BH25" s="661"/>
      <c r="BI25" s="661"/>
      <c r="BJ25" s="661"/>
      <c r="BK25" s="661"/>
      <c r="BL25" s="661"/>
      <c r="BM25" s="661"/>
      <c r="BN25" s="662"/>
      <c r="BO25" s="663" t="s">
        <v>133</v>
      </c>
      <c r="BP25" s="663"/>
      <c r="BQ25" s="663"/>
      <c r="BR25" s="663"/>
      <c r="BS25" s="664" t="s">
        <v>234</v>
      </c>
      <c r="BT25" s="664"/>
      <c r="BU25" s="664"/>
      <c r="BV25" s="664"/>
      <c r="BW25" s="664"/>
      <c r="BX25" s="664"/>
      <c r="BY25" s="664"/>
      <c r="BZ25" s="664"/>
      <c r="CA25" s="664"/>
      <c r="CB25" s="668"/>
      <c r="CD25" s="657" t="s">
        <v>300</v>
      </c>
      <c r="CE25" s="658"/>
      <c r="CF25" s="658"/>
      <c r="CG25" s="658"/>
      <c r="CH25" s="658"/>
      <c r="CI25" s="658"/>
      <c r="CJ25" s="658"/>
      <c r="CK25" s="658"/>
      <c r="CL25" s="658"/>
      <c r="CM25" s="658"/>
      <c r="CN25" s="658"/>
      <c r="CO25" s="658"/>
      <c r="CP25" s="658"/>
      <c r="CQ25" s="659"/>
      <c r="CR25" s="660">
        <v>1538338</v>
      </c>
      <c r="CS25" s="693"/>
      <c r="CT25" s="693"/>
      <c r="CU25" s="693"/>
      <c r="CV25" s="693"/>
      <c r="CW25" s="693"/>
      <c r="CX25" s="693"/>
      <c r="CY25" s="694"/>
      <c r="CZ25" s="665">
        <v>13.3</v>
      </c>
      <c r="DA25" s="690"/>
      <c r="DB25" s="690"/>
      <c r="DC25" s="695"/>
      <c r="DD25" s="669">
        <v>1401340</v>
      </c>
      <c r="DE25" s="693"/>
      <c r="DF25" s="693"/>
      <c r="DG25" s="693"/>
      <c r="DH25" s="693"/>
      <c r="DI25" s="693"/>
      <c r="DJ25" s="693"/>
      <c r="DK25" s="694"/>
      <c r="DL25" s="669">
        <v>1372137</v>
      </c>
      <c r="DM25" s="693"/>
      <c r="DN25" s="693"/>
      <c r="DO25" s="693"/>
      <c r="DP25" s="693"/>
      <c r="DQ25" s="693"/>
      <c r="DR25" s="693"/>
      <c r="DS25" s="693"/>
      <c r="DT25" s="693"/>
      <c r="DU25" s="693"/>
      <c r="DV25" s="694"/>
      <c r="DW25" s="665">
        <v>20.7</v>
      </c>
      <c r="DX25" s="690"/>
      <c r="DY25" s="690"/>
      <c r="DZ25" s="690"/>
      <c r="EA25" s="690"/>
      <c r="EB25" s="690"/>
      <c r="EC25" s="691"/>
    </row>
    <row r="26" spans="2:133" ht="11.25" customHeight="1" x14ac:dyDescent="0.15">
      <c r="B26" s="657" t="s">
        <v>301</v>
      </c>
      <c r="C26" s="658"/>
      <c r="D26" s="658"/>
      <c r="E26" s="658"/>
      <c r="F26" s="658"/>
      <c r="G26" s="658"/>
      <c r="H26" s="658"/>
      <c r="I26" s="658"/>
      <c r="J26" s="658"/>
      <c r="K26" s="658"/>
      <c r="L26" s="658"/>
      <c r="M26" s="658"/>
      <c r="N26" s="658"/>
      <c r="O26" s="658"/>
      <c r="P26" s="658"/>
      <c r="Q26" s="659"/>
      <c r="R26" s="660">
        <v>4948</v>
      </c>
      <c r="S26" s="661"/>
      <c r="T26" s="661"/>
      <c r="U26" s="661"/>
      <c r="V26" s="661"/>
      <c r="W26" s="661"/>
      <c r="X26" s="661"/>
      <c r="Y26" s="662"/>
      <c r="Z26" s="663">
        <v>0</v>
      </c>
      <c r="AA26" s="663"/>
      <c r="AB26" s="663"/>
      <c r="AC26" s="663"/>
      <c r="AD26" s="664">
        <v>4948</v>
      </c>
      <c r="AE26" s="664"/>
      <c r="AF26" s="664"/>
      <c r="AG26" s="664"/>
      <c r="AH26" s="664"/>
      <c r="AI26" s="664"/>
      <c r="AJ26" s="664"/>
      <c r="AK26" s="664"/>
      <c r="AL26" s="665">
        <v>0.1</v>
      </c>
      <c r="AM26" s="666"/>
      <c r="AN26" s="666"/>
      <c r="AO26" s="667"/>
      <c r="AP26" s="657" t="s">
        <v>302</v>
      </c>
      <c r="AQ26" s="676"/>
      <c r="AR26" s="676"/>
      <c r="AS26" s="676"/>
      <c r="AT26" s="676"/>
      <c r="AU26" s="676"/>
      <c r="AV26" s="676"/>
      <c r="AW26" s="676"/>
      <c r="AX26" s="676"/>
      <c r="AY26" s="676"/>
      <c r="AZ26" s="676"/>
      <c r="BA26" s="676"/>
      <c r="BB26" s="676"/>
      <c r="BC26" s="676"/>
      <c r="BD26" s="676"/>
      <c r="BE26" s="676"/>
      <c r="BF26" s="677"/>
      <c r="BG26" s="660" t="s">
        <v>133</v>
      </c>
      <c r="BH26" s="661"/>
      <c r="BI26" s="661"/>
      <c r="BJ26" s="661"/>
      <c r="BK26" s="661"/>
      <c r="BL26" s="661"/>
      <c r="BM26" s="661"/>
      <c r="BN26" s="662"/>
      <c r="BO26" s="663" t="s">
        <v>234</v>
      </c>
      <c r="BP26" s="663"/>
      <c r="BQ26" s="663"/>
      <c r="BR26" s="663"/>
      <c r="BS26" s="664" t="s">
        <v>133</v>
      </c>
      <c r="BT26" s="664"/>
      <c r="BU26" s="664"/>
      <c r="BV26" s="664"/>
      <c r="BW26" s="664"/>
      <c r="BX26" s="664"/>
      <c r="BY26" s="664"/>
      <c r="BZ26" s="664"/>
      <c r="CA26" s="664"/>
      <c r="CB26" s="668"/>
      <c r="CD26" s="657" t="s">
        <v>303</v>
      </c>
      <c r="CE26" s="658"/>
      <c r="CF26" s="658"/>
      <c r="CG26" s="658"/>
      <c r="CH26" s="658"/>
      <c r="CI26" s="658"/>
      <c r="CJ26" s="658"/>
      <c r="CK26" s="658"/>
      <c r="CL26" s="658"/>
      <c r="CM26" s="658"/>
      <c r="CN26" s="658"/>
      <c r="CO26" s="658"/>
      <c r="CP26" s="658"/>
      <c r="CQ26" s="659"/>
      <c r="CR26" s="660">
        <v>926885</v>
      </c>
      <c r="CS26" s="661"/>
      <c r="CT26" s="661"/>
      <c r="CU26" s="661"/>
      <c r="CV26" s="661"/>
      <c r="CW26" s="661"/>
      <c r="CX26" s="661"/>
      <c r="CY26" s="662"/>
      <c r="CZ26" s="665">
        <v>8</v>
      </c>
      <c r="DA26" s="690"/>
      <c r="DB26" s="690"/>
      <c r="DC26" s="695"/>
      <c r="DD26" s="669">
        <v>847634</v>
      </c>
      <c r="DE26" s="661"/>
      <c r="DF26" s="661"/>
      <c r="DG26" s="661"/>
      <c r="DH26" s="661"/>
      <c r="DI26" s="661"/>
      <c r="DJ26" s="661"/>
      <c r="DK26" s="662"/>
      <c r="DL26" s="669" t="s">
        <v>133</v>
      </c>
      <c r="DM26" s="661"/>
      <c r="DN26" s="661"/>
      <c r="DO26" s="661"/>
      <c r="DP26" s="661"/>
      <c r="DQ26" s="661"/>
      <c r="DR26" s="661"/>
      <c r="DS26" s="661"/>
      <c r="DT26" s="661"/>
      <c r="DU26" s="661"/>
      <c r="DV26" s="662"/>
      <c r="DW26" s="665" t="s">
        <v>234</v>
      </c>
      <c r="DX26" s="690"/>
      <c r="DY26" s="690"/>
      <c r="DZ26" s="690"/>
      <c r="EA26" s="690"/>
      <c r="EB26" s="690"/>
      <c r="EC26" s="691"/>
    </row>
    <row r="27" spans="2:133" ht="11.25" customHeight="1" x14ac:dyDescent="0.15">
      <c r="B27" s="657" t="s">
        <v>304</v>
      </c>
      <c r="C27" s="658"/>
      <c r="D27" s="658"/>
      <c r="E27" s="658"/>
      <c r="F27" s="658"/>
      <c r="G27" s="658"/>
      <c r="H27" s="658"/>
      <c r="I27" s="658"/>
      <c r="J27" s="658"/>
      <c r="K27" s="658"/>
      <c r="L27" s="658"/>
      <c r="M27" s="658"/>
      <c r="N27" s="658"/>
      <c r="O27" s="658"/>
      <c r="P27" s="658"/>
      <c r="Q27" s="659"/>
      <c r="R27" s="660">
        <v>45398</v>
      </c>
      <c r="S27" s="661"/>
      <c r="T27" s="661"/>
      <c r="U27" s="661"/>
      <c r="V27" s="661"/>
      <c r="W27" s="661"/>
      <c r="X27" s="661"/>
      <c r="Y27" s="662"/>
      <c r="Z27" s="663">
        <v>0.4</v>
      </c>
      <c r="AA27" s="663"/>
      <c r="AB27" s="663"/>
      <c r="AC27" s="663"/>
      <c r="AD27" s="664" t="s">
        <v>234</v>
      </c>
      <c r="AE27" s="664"/>
      <c r="AF27" s="664"/>
      <c r="AG27" s="664"/>
      <c r="AH27" s="664"/>
      <c r="AI27" s="664"/>
      <c r="AJ27" s="664"/>
      <c r="AK27" s="664"/>
      <c r="AL27" s="665" t="s">
        <v>133</v>
      </c>
      <c r="AM27" s="666"/>
      <c r="AN27" s="666"/>
      <c r="AO27" s="667"/>
      <c r="AP27" s="657" t="s">
        <v>305</v>
      </c>
      <c r="AQ27" s="658"/>
      <c r="AR27" s="658"/>
      <c r="AS27" s="658"/>
      <c r="AT27" s="658"/>
      <c r="AU27" s="658"/>
      <c r="AV27" s="658"/>
      <c r="AW27" s="658"/>
      <c r="AX27" s="658"/>
      <c r="AY27" s="658"/>
      <c r="AZ27" s="658"/>
      <c r="BA27" s="658"/>
      <c r="BB27" s="658"/>
      <c r="BC27" s="658"/>
      <c r="BD27" s="658"/>
      <c r="BE27" s="658"/>
      <c r="BF27" s="659"/>
      <c r="BG27" s="660">
        <v>4106767</v>
      </c>
      <c r="BH27" s="661"/>
      <c r="BI27" s="661"/>
      <c r="BJ27" s="661"/>
      <c r="BK27" s="661"/>
      <c r="BL27" s="661"/>
      <c r="BM27" s="661"/>
      <c r="BN27" s="662"/>
      <c r="BO27" s="663">
        <v>100</v>
      </c>
      <c r="BP27" s="663"/>
      <c r="BQ27" s="663"/>
      <c r="BR27" s="663"/>
      <c r="BS27" s="664" t="s">
        <v>133</v>
      </c>
      <c r="BT27" s="664"/>
      <c r="BU27" s="664"/>
      <c r="BV27" s="664"/>
      <c r="BW27" s="664"/>
      <c r="BX27" s="664"/>
      <c r="BY27" s="664"/>
      <c r="BZ27" s="664"/>
      <c r="CA27" s="664"/>
      <c r="CB27" s="668"/>
      <c r="CD27" s="657" t="s">
        <v>306</v>
      </c>
      <c r="CE27" s="658"/>
      <c r="CF27" s="658"/>
      <c r="CG27" s="658"/>
      <c r="CH27" s="658"/>
      <c r="CI27" s="658"/>
      <c r="CJ27" s="658"/>
      <c r="CK27" s="658"/>
      <c r="CL27" s="658"/>
      <c r="CM27" s="658"/>
      <c r="CN27" s="658"/>
      <c r="CO27" s="658"/>
      <c r="CP27" s="658"/>
      <c r="CQ27" s="659"/>
      <c r="CR27" s="660">
        <v>2286678</v>
      </c>
      <c r="CS27" s="693"/>
      <c r="CT27" s="693"/>
      <c r="CU27" s="693"/>
      <c r="CV27" s="693"/>
      <c r="CW27" s="693"/>
      <c r="CX27" s="693"/>
      <c r="CY27" s="694"/>
      <c r="CZ27" s="665">
        <v>19.8</v>
      </c>
      <c r="DA27" s="690"/>
      <c r="DB27" s="690"/>
      <c r="DC27" s="695"/>
      <c r="DD27" s="669">
        <v>565293</v>
      </c>
      <c r="DE27" s="693"/>
      <c r="DF27" s="693"/>
      <c r="DG27" s="693"/>
      <c r="DH27" s="693"/>
      <c r="DI27" s="693"/>
      <c r="DJ27" s="693"/>
      <c r="DK27" s="694"/>
      <c r="DL27" s="669">
        <v>559463</v>
      </c>
      <c r="DM27" s="693"/>
      <c r="DN27" s="693"/>
      <c r="DO27" s="693"/>
      <c r="DP27" s="693"/>
      <c r="DQ27" s="693"/>
      <c r="DR27" s="693"/>
      <c r="DS27" s="693"/>
      <c r="DT27" s="693"/>
      <c r="DU27" s="693"/>
      <c r="DV27" s="694"/>
      <c r="DW27" s="665">
        <v>8.4</v>
      </c>
      <c r="DX27" s="690"/>
      <c r="DY27" s="690"/>
      <c r="DZ27" s="690"/>
      <c r="EA27" s="690"/>
      <c r="EB27" s="690"/>
      <c r="EC27" s="691"/>
    </row>
    <row r="28" spans="2:133" ht="11.25" customHeight="1" x14ac:dyDescent="0.15">
      <c r="B28" s="657" t="s">
        <v>307</v>
      </c>
      <c r="C28" s="658"/>
      <c r="D28" s="658"/>
      <c r="E28" s="658"/>
      <c r="F28" s="658"/>
      <c r="G28" s="658"/>
      <c r="H28" s="658"/>
      <c r="I28" s="658"/>
      <c r="J28" s="658"/>
      <c r="K28" s="658"/>
      <c r="L28" s="658"/>
      <c r="M28" s="658"/>
      <c r="N28" s="658"/>
      <c r="O28" s="658"/>
      <c r="P28" s="658"/>
      <c r="Q28" s="659"/>
      <c r="R28" s="660">
        <v>109718</v>
      </c>
      <c r="S28" s="661"/>
      <c r="T28" s="661"/>
      <c r="U28" s="661"/>
      <c r="V28" s="661"/>
      <c r="W28" s="661"/>
      <c r="X28" s="661"/>
      <c r="Y28" s="662"/>
      <c r="Z28" s="663">
        <v>0.9</v>
      </c>
      <c r="AA28" s="663"/>
      <c r="AB28" s="663"/>
      <c r="AC28" s="663"/>
      <c r="AD28" s="664">
        <v>15746</v>
      </c>
      <c r="AE28" s="664"/>
      <c r="AF28" s="664"/>
      <c r="AG28" s="664"/>
      <c r="AH28" s="664"/>
      <c r="AI28" s="664"/>
      <c r="AJ28" s="664"/>
      <c r="AK28" s="664"/>
      <c r="AL28" s="665">
        <v>0.2</v>
      </c>
      <c r="AM28" s="666"/>
      <c r="AN28" s="666"/>
      <c r="AO28" s="667"/>
      <c r="AP28" s="657"/>
      <c r="AQ28" s="658"/>
      <c r="AR28" s="658"/>
      <c r="AS28" s="658"/>
      <c r="AT28" s="658"/>
      <c r="AU28" s="658"/>
      <c r="AV28" s="658"/>
      <c r="AW28" s="658"/>
      <c r="AX28" s="658"/>
      <c r="AY28" s="658"/>
      <c r="AZ28" s="658"/>
      <c r="BA28" s="658"/>
      <c r="BB28" s="658"/>
      <c r="BC28" s="658"/>
      <c r="BD28" s="658"/>
      <c r="BE28" s="658"/>
      <c r="BF28" s="659"/>
      <c r="BG28" s="660"/>
      <c r="BH28" s="661"/>
      <c r="BI28" s="661"/>
      <c r="BJ28" s="661"/>
      <c r="BK28" s="661"/>
      <c r="BL28" s="661"/>
      <c r="BM28" s="661"/>
      <c r="BN28" s="662"/>
      <c r="BO28" s="663"/>
      <c r="BP28" s="663"/>
      <c r="BQ28" s="663"/>
      <c r="BR28" s="663"/>
      <c r="BS28" s="669"/>
      <c r="BT28" s="661"/>
      <c r="BU28" s="661"/>
      <c r="BV28" s="661"/>
      <c r="BW28" s="661"/>
      <c r="BX28" s="661"/>
      <c r="BY28" s="661"/>
      <c r="BZ28" s="661"/>
      <c r="CA28" s="661"/>
      <c r="CB28" s="670"/>
      <c r="CD28" s="657" t="s">
        <v>308</v>
      </c>
      <c r="CE28" s="658"/>
      <c r="CF28" s="658"/>
      <c r="CG28" s="658"/>
      <c r="CH28" s="658"/>
      <c r="CI28" s="658"/>
      <c r="CJ28" s="658"/>
      <c r="CK28" s="658"/>
      <c r="CL28" s="658"/>
      <c r="CM28" s="658"/>
      <c r="CN28" s="658"/>
      <c r="CO28" s="658"/>
      <c r="CP28" s="658"/>
      <c r="CQ28" s="659"/>
      <c r="CR28" s="660">
        <v>995904</v>
      </c>
      <c r="CS28" s="661"/>
      <c r="CT28" s="661"/>
      <c r="CU28" s="661"/>
      <c r="CV28" s="661"/>
      <c r="CW28" s="661"/>
      <c r="CX28" s="661"/>
      <c r="CY28" s="662"/>
      <c r="CZ28" s="665">
        <v>8.6</v>
      </c>
      <c r="DA28" s="690"/>
      <c r="DB28" s="690"/>
      <c r="DC28" s="695"/>
      <c r="DD28" s="669">
        <v>995904</v>
      </c>
      <c r="DE28" s="661"/>
      <c r="DF28" s="661"/>
      <c r="DG28" s="661"/>
      <c r="DH28" s="661"/>
      <c r="DI28" s="661"/>
      <c r="DJ28" s="661"/>
      <c r="DK28" s="662"/>
      <c r="DL28" s="669">
        <v>995904</v>
      </c>
      <c r="DM28" s="661"/>
      <c r="DN28" s="661"/>
      <c r="DO28" s="661"/>
      <c r="DP28" s="661"/>
      <c r="DQ28" s="661"/>
      <c r="DR28" s="661"/>
      <c r="DS28" s="661"/>
      <c r="DT28" s="661"/>
      <c r="DU28" s="661"/>
      <c r="DV28" s="662"/>
      <c r="DW28" s="665">
        <v>15</v>
      </c>
      <c r="DX28" s="690"/>
      <c r="DY28" s="690"/>
      <c r="DZ28" s="690"/>
      <c r="EA28" s="690"/>
      <c r="EB28" s="690"/>
      <c r="EC28" s="691"/>
    </row>
    <row r="29" spans="2:133" ht="11.25" customHeight="1" x14ac:dyDescent="0.15">
      <c r="B29" s="657" t="s">
        <v>309</v>
      </c>
      <c r="C29" s="658"/>
      <c r="D29" s="658"/>
      <c r="E29" s="658"/>
      <c r="F29" s="658"/>
      <c r="G29" s="658"/>
      <c r="H29" s="658"/>
      <c r="I29" s="658"/>
      <c r="J29" s="658"/>
      <c r="K29" s="658"/>
      <c r="L29" s="658"/>
      <c r="M29" s="658"/>
      <c r="N29" s="658"/>
      <c r="O29" s="658"/>
      <c r="P29" s="658"/>
      <c r="Q29" s="659"/>
      <c r="R29" s="660">
        <v>11642</v>
      </c>
      <c r="S29" s="661"/>
      <c r="T29" s="661"/>
      <c r="U29" s="661"/>
      <c r="V29" s="661"/>
      <c r="W29" s="661"/>
      <c r="X29" s="661"/>
      <c r="Y29" s="662"/>
      <c r="Z29" s="663">
        <v>0.1</v>
      </c>
      <c r="AA29" s="663"/>
      <c r="AB29" s="663"/>
      <c r="AC29" s="663"/>
      <c r="AD29" s="664" t="s">
        <v>133</v>
      </c>
      <c r="AE29" s="664"/>
      <c r="AF29" s="664"/>
      <c r="AG29" s="664"/>
      <c r="AH29" s="664"/>
      <c r="AI29" s="664"/>
      <c r="AJ29" s="664"/>
      <c r="AK29" s="664"/>
      <c r="AL29" s="665" t="s">
        <v>234</v>
      </c>
      <c r="AM29" s="666"/>
      <c r="AN29" s="666"/>
      <c r="AO29" s="667"/>
      <c r="AP29" s="681"/>
      <c r="AQ29" s="682"/>
      <c r="AR29" s="682"/>
      <c r="AS29" s="682"/>
      <c r="AT29" s="682"/>
      <c r="AU29" s="682"/>
      <c r="AV29" s="682"/>
      <c r="AW29" s="682"/>
      <c r="AX29" s="682"/>
      <c r="AY29" s="682"/>
      <c r="AZ29" s="682"/>
      <c r="BA29" s="682"/>
      <c r="BB29" s="682"/>
      <c r="BC29" s="682"/>
      <c r="BD29" s="682"/>
      <c r="BE29" s="682"/>
      <c r="BF29" s="683"/>
      <c r="BG29" s="660"/>
      <c r="BH29" s="661"/>
      <c r="BI29" s="661"/>
      <c r="BJ29" s="661"/>
      <c r="BK29" s="661"/>
      <c r="BL29" s="661"/>
      <c r="BM29" s="661"/>
      <c r="BN29" s="662"/>
      <c r="BO29" s="663"/>
      <c r="BP29" s="663"/>
      <c r="BQ29" s="663"/>
      <c r="BR29" s="663"/>
      <c r="BS29" s="664"/>
      <c r="BT29" s="664"/>
      <c r="BU29" s="664"/>
      <c r="BV29" s="664"/>
      <c r="BW29" s="664"/>
      <c r="BX29" s="664"/>
      <c r="BY29" s="664"/>
      <c r="BZ29" s="664"/>
      <c r="CA29" s="664"/>
      <c r="CB29" s="668"/>
      <c r="CD29" s="698" t="s">
        <v>310</v>
      </c>
      <c r="CE29" s="699"/>
      <c r="CF29" s="657" t="s">
        <v>311</v>
      </c>
      <c r="CG29" s="658"/>
      <c r="CH29" s="658"/>
      <c r="CI29" s="658"/>
      <c r="CJ29" s="658"/>
      <c r="CK29" s="658"/>
      <c r="CL29" s="658"/>
      <c r="CM29" s="658"/>
      <c r="CN29" s="658"/>
      <c r="CO29" s="658"/>
      <c r="CP29" s="658"/>
      <c r="CQ29" s="659"/>
      <c r="CR29" s="660">
        <v>995904</v>
      </c>
      <c r="CS29" s="693"/>
      <c r="CT29" s="693"/>
      <c r="CU29" s="693"/>
      <c r="CV29" s="693"/>
      <c r="CW29" s="693"/>
      <c r="CX29" s="693"/>
      <c r="CY29" s="694"/>
      <c r="CZ29" s="665">
        <v>8.6</v>
      </c>
      <c r="DA29" s="690"/>
      <c r="DB29" s="690"/>
      <c r="DC29" s="695"/>
      <c r="DD29" s="669">
        <v>995904</v>
      </c>
      <c r="DE29" s="693"/>
      <c r="DF29" s="693"/>
      <c r="DG29" s="693"/>
      <c r="DH29" s="693"/>
      <c r="DI29" s="693"/>
      <c r="DJ29" s="693"/>
      <c r="DK29" s="694"/>
      <c r="DL29" s="669">
        <v>995904</v>
      </c>
      <c r="DM29" s="693"/>
      <c r="DN29" s="693"/>
      <c r="DO29" s="693"/>
      <c r="DP29" s="693"/>
      <c r="DQ29" s="693"/>
      <c r="DR29" s="693"/>
      <c r="DS29" s="693"/>
      <c r="DT29" s="693"/>
      <c r="DU29" s="693"/>
      <c r="DV29" s="694"/>
      <c r="DW29" s="665">
        <v>15</v>
      </c>
      <c r="DX29" s="690"/>
      <c r="DY29" s="690"/>
      <c r="DZ29" s="690"/>
      <c r="EA29" s="690"/>
      <c r="EB29" s="690"/>
      <c r="EC29" s="691"/>
    </row>
    <row r="30" spans="2:133" ht="11.25" customHeight="1" x14ac:dyDescent="0.15">
      <c r="B30" s="657" t="s">
        <v>312</v>
      </c>
      <c r="C30" s="658"/>
      <c r="D30" s="658"/>
      <c r="E30" s="658"/>
      <c r="F30" s="658"/>
      <c r="G30" s="658"/>
      <c r="H30" s="658"/>
      <c r="I30" s="658"/>
      <c r="J30" s="658"/>
      <c r="K30" s="658"/>
      <c r="L30" s="658"/>
      <c r="M30" s="658"/>
      <c r="N30" s="658"/>
      <c r="O30" s="658"/>
      <c r="P30" s="658"/>
      <c r="Q30" s="659"/>
      <c r="R30" s="660">
        <v>2133799</v>
      </c>
      <c r="S30" s="661"/>
      <c r="T30" s="661"/>
      <c r="U30" s="661"/>
      <c r="V30" s="661"/>
      <c r="W30" s="661"/>
      <c r="X30" s="661"/>
      <c r="Y30" s="662"/>
      <c r="Z30" s="663">
        <v>17.3</v>
      </c>
      <c r="AA30" s="663"/>
      <c r="AB30" s="663"/>
      <c r="AC30" s="663"/>
      <c r="AD30" s="664" t="s">
        <v>133</v>
      </c>
      <c r="AE30" s="664"/>
      <c r="AF30" s="664"/>
      <c r="AG30" s="664"/>
      <c r="AH30" s="664"/>
      <c r="AI30" s="664"/>
      <c r="AJ30" s="664"/>
      <c r="AK30" s="664"/>
      <c r="AL30" s="665" t="s">
        <v>133</v>
      </c>
      <c r="AM30" s="666"/>
      <c r="AN30" s="666"/>
      <c r="AO30" s="667"/>
      <c r="AP30" s="642" t="s">
        <v>228</v>
      </c>
      <c r="AQ30" s="643"/>
      <c r="AR30" s="643"/>
      <c r="AS30" s="643"/>
      <c r="AT30" s="643"/>
      <c r="AU30" s="643"/>
      <c r="AV30" s="643"/>
      <c r="AW30" s="643"/>
      <c r="AX30" s="643"/>
      <c r="AY30" s="643"/>
      <c r="AZ30" s="643"/>
      <c r="BA30" s="643"/>
      <c r="BB30" s="643"/>
      <c r="BC30" s="643"/>
      <c r="BD30" s="643"/>
      <c r="BE30" s="643"/>
      <c r="BF30" s="644"/>
      <c r="BG30" s="642" t="s">
        <v>313</v>
      </c>
      <c r="BH30" s="696"/>
      <c r="BI30" s="696"/>
      <c r="BJ30" s="696"/>
      <c r="BK30" s="696"/>
      <c r="BL30" s="696"/>
      <c r="BM30" s="696"/>
      <c r="BN30" s="696"/>
      <c r="BO30" s="696"/>
      <c r="BP30" s="696"/>
      <c r="BQ30" s="697"/>
      <c r="BR30" s="642" t="s">
        <v>314</v>
      </c>
      <c r="BS30" s="696"/>
      <c r="BT30" s="696"/>
      <c r="BU30" s="696"/>
      <c r="BV30" s="696"/>
      <c r="BW30" s="696"/>
      <c r="BX30" s="696"/>
      <c r="BY30" s="696"/>
      <c r="BZ30" s="696"/>
      <c r="CA30" s="696"/>
      <c r="CB30" s="697"/>
      <c r="CD30" s="700"/>
      <c r="CE30" s="701"/>
      <c r="CF30" s="657" t="s">
        <v>315</v>
      </c>
      <c r="CG30" s="658"/>
      <c r="CH30" s="658"/>
      <c r="CI30" s="658"/>
      <c r="CJ30" s="658"/>
      <c r="CK30" s="658"/>
      <c r="CL30" s="658"/>
      <c r="CM30" s="658"/>
      <c r="CN30" s="658"/>
      <c r="CO30" s="658"/>
      <c r="CP30" s="658"/>
      <c r="CQ30" s="659"/>
      <c r="CR30" s="660">
        <v>973323</v>
      </c>
      <c r="CS30" s="661"/>
      <c r="CT30" s="661"/>
      <c r="CU30" s="661"/>
      <c r="CV30" s="661"/>
      <c r="CW30" s="661"/>
      <c r="CX30" s="661"/>
      <c r="CY30" s="662"/>
      <c r="CZ30" s="665">
        <v>8.4</v>
      </c>
      <c r="DA30" s="690"/>
      <c r="DB30" s="690"/>
      <c r="DC30" s="695"/>
      <c r="DD30" s="669">
        <v>973323</v>
      </c>
      <c r="DE30" s="661"/>
      <c r="DF30" s="661"/>
      <c r="DG30" s="661"/>
      <c r="DH30" s="661"/>
      <c r="DI30" s="661"/>
      <c r="DJ30" s="661"/>
      <c r="DK30" s="662"/>
      <c r="DL30" s="669">
        <v>973323</v>
      </c>
      <c r="DM30" s="661"/>
      <c r="DN30" s="661"/>
      <c r="DO30" s="661"/>
      <c r="DP30" s="661"/>
      <c r="DQ30" s="661"/>
      <c r="DR30" s="661"/>
      <c r="DS30" s="661"/>
      <c r="DT30" s="661"/>
      <c r="DU30" s="661"/>
      <c r="DV30" s="662"/>
      <c r="DW30" s="665">
        <v>14.6</v>
      </c>
      <c r="DX30" s="690"/>
      <c r="DY30" s="690"/>
      <c r="DZ30" s="690"/>
      <c r="EA30" s="690"/>
      <c r="EB30" s="690"/>
      <c r="EC30" s="691"/>
    </row>
    <row r="31" spans="2:133" ht="11.25" customHeight="1" x14ac:dyDescent="0.15">
      <c r="B31" s="673" t="s">
        <v>316</v>
      </c>
      <c r="C31" s="674"/>
      <c r="D31" s="674"/>
      <c r="E31" s="674"/>
      <c r="F31" s="674"/>
      <c r="G31" s="674"/>
      <c r="H31" s="674"/>
      <c r="I31" s="674"/>
      <c r="J31" s="674"/>
      <c r="K31" s="674"/>
      <c r="L31" s="674"/>
      <c r="M31" s="674"/>
      <c r="N31" s="674"/>
      <c r="O31" s="674"/>
      <c r="P31" s="674"/>
      <c r="Q31" s="675"/>
      <c r="R31" s="660" t="s">
        <v>133</v>
      </c>
      <c r="S31" s="661"/>
      <c r="T31" s="661"/>
      <c r="U31" s="661"/>
      <c r="V31" s="661"/>
      <c r="W31" s="661"/>
      <c r="X31" s="661"/>
      <c r="Y31" s="662"/>
      <c r="Z31" s="663" t="s">
        <v>234</v>
      </c>
      <c r="AA31" s="663"/>
      <c r="AB31" s="663"/>
      <c r="AC31" s="663"/>
      <c r="AD31" s="664" t="s">
        <v>133</v>
      </c>
      <c r="AE31" s="664"/>
      <c r="AF31" s="664"/>
      <c r="AG31" s="664"/>
      <c r="AH31" s="664"/>
      <c r="AI31" s="664"/>
      <c r="AJ31" s="664"/>
      <c r="AK31" s="664"/>
      <c r="AL31" s="665" t="s">
        <v>234</v>
      </c>
      <c r="AM31" s="666"/>
      <c r="AN31" s="666"/>
      <c r="AO31" s="667"/>
      <c r="AP31" s="708" t="s">
        <v>317</v>
      </c>
      <c r="AQ31" s="709"/>
      <c r="AR31" s="709"/>
      <c r="AS31" s="709"/>
      <c r="AT31" s="714" t="s">
        <v>318</v>
      </c>
      <c r="AU31" s="217"/>
      <c r="AV31" s="217"/>
      <c r="AW31" s="217"/>
      <c r="AX31" s="646" t="s">
        <v>193</v>
      </c>
      <c r="AY31" s="647"/>
      <c r="AZ31" s="647"/>
      <c r="BA31" s="647"/>
      <c r="BB31" s="647"/>
      <c r="BC31" s="647"/>
      <c r="BD31" s="647"/>
      <c r="BE31" s="647"/>
      <c r="BF31" s="648"/>
      <c r="BG31" s="707">
        <v>99.4</v>
      </c>
      <c r="BH31" s="704"/>
      <c r="BI31" s="704"/>
      <c r="BJ31" s="704"/>
      <c r="BK31" s="704"/>
      <c r="BL31" s="704"/>
      <c r="BM31" s="655">
        <v>98.3</v>
      </c>
      <c r="BN31" s="704"/>
      <c r="BO31" s="704"/>
      <c r="BP31" s="704"/>
      <c r="BQ31" s="705"/>
      <c r="BR31" s="707">
        <v>99.4</v>
      </c>
      <c r="BS31" s="704"/>
      <c r="BT31" s="704"/>
      <c r="BU31" s="704"/>
      <c r="BV31" s="704"/>
      <c r="BW31" s="704"/>
      <c r="BX31" s="655">
        <v>98</v>
      </c>
      <c r="BY31" s="704"/>
      <c r="BZ31" s="704"/>
      <c r="CA31" s="704"/>
      <c r="CB31" s="705"/>
      <c r="CD31" s="700"/>
      <c r="CE31" s="701"/>
      <c r="CF31" s="657" t="s">
        <v>319</v>
      </c>
      <c r="CG31" s="658"/>
      <c r="CH31" s="658"/>
      <c r="CI31" s="658"/>
      <c r="CJ31" s="658"/>
      <c r="CK31" s="658"/>
      <c r="CL31" s="658"/>
      <c r="CM31" s="658"/>
      <c r="CN31" s="658"/>
      <c r="CO31" s="658"/>
      <c r="CP31" s="658"/>
      <c r="CQ31" s="659"/>
      <c r="CR31" s="660">
        <v>22581</v>
      </c>
      <c r="CS31" s="693"/>
      <c r="CT31" s="693"/>
      <c r="CU31" s="693"/>
      <c r="CV31" s="693"/>
      <c r="CW31" s="693"/>
      <c r="CX31" s="693"/>
      <c r="CY31" s="694"/>
      <c r="CZ31" s="665">
        <v>0.2</v>
      </c>
      <c r="DA31" s="690"/>
      <c r="DB31" s="690"/>
      <c r="DC31" s="695"/>
      <c r="DD31" s="669">
        <v>22581</v>
      </c>
      <c r="DE31" s="693"/>
      <c r="DF31" s="693"/>
      <c r="DG31" s="693"/>
      <c r="DH31" s="693"/>
      <c r="DI31" s="693"/>
      <c r="DJ31" s="693"/>
      <c r="DK31" s="694"/>
      <c r="DL31" s="669">
        <v>22581</v>
      </c>
      <c r="DM31" s="693"/>
      <c r="DN31" s="693"/>
      <c r="DO31" s="693"/>
      <c r="DP31" s="693"/>
      <c r="DQ31" s="693"/>
      <c r="DR31" s="693"/>
      <c r="DS31" s="693"/>
      <c r="DT31" s="693"/>
      <c r="DU31" s="693"/>
      <c r="DV31" s="694"/>
      <c r="DW31" s="665">
        <v>0.3</v>
      </c>
      <c r="DX31" s="690"/>
      <c r="DY31" s="690"/>
      <c r="DZ31" s="690"/>
      <c r="EA31" s="690"/>
      <c r="EB31" s="690"/>
      <c r="EC31" s="691"/>
    </row>
    <row r="32" spans="2:133" ht="11.25" customHeight="1" x14ac:dyDescent="0.15">
      <c r="B32" s="657" t="s">
        <v>320</v>
      </c>
      <c r="C32" s="658"/>
      <c r="D32" s="658"/>
      <c r="E32" s="658"/>
      <c r="F32" s="658"/>
      <c r="G32" s="658"/>
      <c r="H32" s="658"/>
      <c r="I32" s="658"/>
      <c r="J32" s="658"/>
      <c r="K32" s="658"/>
      <c r="L32" s="658"/>
      <c r="M32" s="658"/>
      <c r="N32" s="658"/>
      <c r="O32" s="658"/>
      <c r="P32" s="658"/>
      <c r="Q32" s="659"/>
      <c r="R32" s="660">
        <v>848340</v>
      </c>
      <c r="S32" s="661"/>
      <c r="T32" s="661"/>
      <c r="U32" s="661"/>
      <c r="V32" s="661"/>
      <c r="W32" s="661"/>
      <c r="X32" s="661"/>
      <c r="Y32" s="662"/>
      <c r="Z32" s="663">
        <v>6.9</v>
      </c>
      <c r="AA32" s="663"/>
      <c r="AB32" s="663"/>
      <c r="AC32" s="663"/>
      <c r="AD32" s="664" t="s">
        <v>133</v>
      </c>
      <c r="AE32" s="664"/>
      <c r="AF32" s="664"/>
      <c r="AG32" s="664"/>
      <c r="AH32" s="664"/>
      <c r="AI32" s="664"/>
      <c r="AJ32" s="664"/>
      <c r="AK32" s="664"/>
      <c r="AL32" s="665" t="s">
        <v>133</v>
      </c>
      <c r="AM32" s="666"/>
      <c r="AN32" s="666"/>
      <c r="AO32" s="667"/>
      <c r="AP32" s="710"/>
      <c r="AQ32" s="711"/>
      <c r="AR32" s="711"/>
      <c r="AS32" s="711"/>
      <c r="AT32" s="715"/>
      <c r="AU32" s="213" t="s">
        <v>321</v>
      </c>
      <c r="AX32" s="657" t="s">
        <v>322</v>
      </c>
      <c r="AY32" s="658"/>
      <c r="AZ32" s="658"/>
      <c r="BA32" s="658"/>
      <c r="BB32" s="658"/>
      <c r="BC32" s="658"/>
      <c r="BD32" s="658"/>
      <c r="BE32" s="658"/>
      <c r="BF32" s="659"/>
      <c r="BG32" s="717">
        <v>99.2</v>
      </c>
      <c r="BH32" s="693"/>
      <c r="BI32" s="693"/>
      <c r="BJ32" s="693"/>
      <c r="BK32" s="693"/>
      <c r="BL32" s="693"/>
      <c r="BM32" s="666">
        <v>98.3</v>
      </c>
      <c r="BN32" s="693"/>
      <c r="BO32" s="693"/>
      <c r="BP32" s="693"/>
      <c r="BQ32" s="706"/>
      <c r="BR32" s="717">
        <v>99.4</v>
      </c>
      <c r="BS32" s="693"/>
      <c r="BT32" s="693"/>
      <c r="BU32" s="693"/>
      <c r="BV32" s="693"/>
      <c r="BW32" s="693"/>
      <c r="BX32" s="666">
        <v>98</v>
      </c>
      <c r="BY32" s="693"/>
      <c r="BZ32" s="693"/>
      <c r="CA32" s="693"/>
      <c r="CB32" s="706"/>
      <c r="CD32" s="702"/>
      <c r="CE32" s="703"/>
      <c r="CF32" s="657" t="s">
        <v>323</v>
      </c>
      <c r="CG32" s="658"/>
      <c r="CH32" s="658"/>
      <c r="CI32" s="658"/>
      <c r="CJ32" s="658"/>
      <c r="CK32" s="658"/>
      <c r="CL32" s="658"/>
      <c r="CM32" s="658"/>
      <c r="CN32" s="658"/>
      <c r="CO32" s="658"/>
      <c r="CP32" s="658"/>
      <c r="CQ32" s="659"/>
      <c r="CR32" s="660" t="s">
        <v>234</v>
      </c>
      <c r="CS32" s="661"/>
      <c r="CT32" s="661"/>
      <c r="CU32" s="661"/>
      <c r="CV32" s="661"/>
      <c r="CW32" s="661"/>
      <c r="CX32" s="661"/>
      <c r="CY32" s="662"/>
      <c r="CZ32" s="665" t="s">
        <v>133</v>
      </c>
      <c r="DA32" s="690"/>
      <c r="DB32" s="690"/>
      <c r="DC32" s="695"/>
      <c r="DD32" s="669" t="s">
        <v>234</v>
      </c>
      <c r="DE32" s="661"/>
      <c r="DF32" s="661"/>
      <c r="DG32" s="661"/>
      <c r="DH32" s="661"/>
      <c r="DI32" s="661"/>
      <c r="DJ32" s="661"/>
      <c r="DK32" s="662"/>
      <c r="DL32" s="669" t="s">
        <v>133</v>
      </c>
      <c r="DM32" s="661"/>
      <c r="DN32" s="661"/>
      <c r="DO32" s="661"/>
      <c r="DP32" s="661"/>
      <c r="DQ32" s="661"/>
      <c r="DR32" s="661"/>
      <c r="DS32" s="661"/>
      <c r="DT32" s="661"/>
      <c r="DU32" s="661"/>
      <c r="DV32" s="662"/>
      <c r="DW32" s="665" t="s">
        <v>133</v>
      </c>
      <c r="DX32" s="690"/>
      <c r="DY32" s="690"/>
      <c r="DZ32" s="690"/>
      <c r="EA32" s="690"/>
      <c r="EB32" s="690"/>
      <c r="EC32" s="691"/>
    </row>
    <row r="33" spans="2:133" ht="11.25" customHeight="1" x14ac:dyDescent="0.15">
      <c r="B33" s="657" t="s">
        <v>324</v>
      </c>
      <c r="C33" s="658"/>
      <c r="D33" s="658"/>
      <c r="E33" s="658"/>
      <c r="F33" s="658"/>
      <c r="G33" s="658"/>
      <c r="H33" s="658"/>
      <c r="I33" s="658"/>
      <c r="J33" s="658"/>
      <c r="K33" s="658"/>
      <c r="L33" s="658"/>
      <c r="M33" s="658"/>
      <c r="N33" s="658"/>
      <c r="O33" s="658"/>
      <c r="P33" s="658"/>
      <c r="Q33" s="659"/>
      <c r="R33" s="660">
        <v>19334</v>
      </c>
      <c r="S33" s="661"/>
      <c r="T33" s="661"/>
      <c r="U33" s="661"/>
      <c r="V33" s="661"/>
      <c r="W33" s="661"/>
      <c r="X33" s="661"/>
      <c r="Y33" s="662"/>
      <c r="Z33" s="663">
        <v>0.2</v>
      </c>
      <c r="AA33" s="663"/>
      <c r="AB33" s="663"/>
      <c r="AC33" s="663"/>
      <c r="AD33" s="664">
        <v>4924</v>
      </c>
      <c r="AE33" s="664"/>
      <c r="AF33" s="664"/>
      <c r="AG33" s="664"/>
      <c r="AH33" s="664"/>
      <c r="AI33" s="664"/>
      <c r="AJ33" s="664"/>
      <c r="AK33" s="664"/>
      <c r="AL33" s="665">
        <v>0.1</v>
      </c>
      <c r="AM33" s="666"/>
      <c r="AN33" s="666"/>
      <c r="AO33" s="667"/>
      <c r="AP33" s="712"/>
      <c r="AQ33" s="713"/>
      <c r="AR33" s="713"/>
      <c r="AS33" s="713"/>
      <c r="AT33" s="716"/>
      <c r="AU33" s="218"/>
      <c r="AV33" s="218"/>
      <c r="AW33" s="218"/>
      <c r="AX33" s="681" t="s">
        <v>325</v>
      </c>
      <c r="AY33" s="682"/>
      <c r="AZ33" s="682"/>
      <c r="BA33" s="682"/>
      <c r="BB33" s="682"/>
      <c r="BC33" s="682"/>
      <c r="BD33" s="682"/>
      <c r="BE33" s="682"/>
      <c r="BF33" s="683"/>
      <c r="BG33" s="718">
        <v>99.5</v>
      </c>
      <c r="BH33" s="719"/>
      <c r="BI33" s="719"/>
      <c r="BJ33" s="719"/>
      <c r="BK33" s="719"/>
      <c r="BL33" s="719"/>
      <c r="BM33" s="720">
        <v>98.2</v>
      </c>
      <c r="BN33" s="719"/>
      <c r="BO33" s="719"/>
      <c r="BP33" s="719"/>
      <c r="BQ33" s="721"/>
      <c r="BR33" s="718">
        <v>99.5</v>
      </c>
      <c r="BS33" s="719"/>
      <c r="BT33" s="719"/>
      <c r="BU33" s="719"/>
      <c r="BV33" s="719"/>
      <c r="BW33" s="719"/>
      <c r="BX33" s="720">
        <v>97.9</v>
      </c>
      <c r="BY33" s="719"/>
      <c r="BZ33" s="719"/>
      <c r="CA33" s="719"/>
      <c r="CB33" s="721"/>
      <c r="CD33" s="657" t="s">
        <v>326</v>
      </c>
      <c r="CE33" s="658"/>
      <c r="CF33" s="658"/>
      <c r="CG33" s="658"/>
      <c r="CH33" s="658"/>
      <c r="CI33" s="658"/>
      <c r="CJ33" s="658"/>
      <c r="CK33" s="658"/>
      <c r="CL33" s="658"/>
      <c r="CM33" s="658"/>
      <c r="CN33" s="658"/>
      <c r="CO33" s="658"/>
      <c r="CP33" s="658"/>
      <c r="CQ33" s="659"/>
      <c r="CR33" s="660">
        <v>5863211</v>
      </c>
      <c r="CS33" s="693"/>
      <c r="CT33" s="693"/>
      <c r="CU33" s="693"/>
      <c r="CV33" s="693"/>
      <c r="CW33" s="693"/>
      <c r="CX33" s="693"/>
      <c r="CY33" s="694"/>
      <c r="CZ33" s="665">
        <v>50.7</v>
      </c>
      <c r="DA33" s="690"/>
      <c r="DB33" s="690"/>
      <c r="DC33" s="695"/>
      <c r="DD33" s="669">
        <v>4943494</v>
      </c>
      <c r="DE33" s="693"/>
      <c r="DF33" s="693"/>
      <c r="DG33" s="693"/>
      <c r="DH33" s="693"/>
      <c r="DI33" s="693"/>
      <c r="DJ33" s="693"/>
      <c r="DK33" s="694"/>
      <c r="DL33" s="669">
        <v>3150540</v>
      </c>
      <c r="DM33" s="693"/>
      <c r="DN33" s="693"/>
      <c r="DO33" s="693"/>
      <c r="DP33" s="693"/>
      <c r="DQ33" s="693"/>
      <c r="DR33" s="693"/>
      <c r="DS33" s="693"/>
      <c r="DT33" s="693"/>
      <c r="DU33" s="693"/>
      <c r="DV33" s="694"/>
      <c r="DW33" s="665">
        <v>47.4</v>
      </c>
      <c r="DX33" s="690"/>
      <c r="DY33" s="690"/>
      <c r="DZ33" s="690"/>
      <c r="EA33" s="690"/>
      <c r="EB33" s="690"/>
      <c r="EC33" s="691"/>
    </row>
    <row r="34" spans="2:133" ht="11.25" customHeight="1" x14ac:dyDescent="0.15">
      <c r="B34" s="657" t="s">
        <v>327</v>
      </c>
      <c r="C34" s="658"/>
      <c r="D34" s="658"/>
      <c r="E34" s="658"/>
      <c r="F34" s="658"/>
      <c r="G34" s="658"/>
      <c r="H34" s="658"/>
      <c r="I34" s="658"/>
      <c r="J34" s="658"/>
      <c r="K34" s="658"/>
      <c r="L34" s="658"/>
      <c r="M34" s="658"/>
      <c r="N34" s="658"/>
      <c r="O34" s="658"/>
      <c r="P34" s="658"/>
      <c r="Q34" s="659"/>
      <c r="R34" s="660">
        <v>126087</v>
      </c>
      <c r="S34" s="661"/>
      <c r="T34" s="661"/>
      <c r="U34" s="661"/>
      <c r="V34" s="661"/>
      <c r="W34" s="661"/>
      <c r="X34" s="661"/>
      <c r="Y34" s="662"/>
      <c r="Z34" s="663">
        <v>1</v>
      </c>
      <c r="AA34" s="663"/>
      <c r="AB34" s="663"/>
      <c r="AC34" s="663"/>
      <c r="AD34" s="664" t="s">
        <v>234</v>
      </c>
      <c r="AE34" s="664"/>
      <c r="AF34" s="664"/>
      <c r="AG34" s="664"/>
      <c r="AH34" s="664"/>
      <c r="AI34" s="664"/>
      <c r="AJ34" s="664"/>
      <c r="AK34" s="664"/>
      <c r="AL34" s="665" t="s">
        <v>133</v>
      </c>
      <c r="AM34" s="666"/>
      <c r="AN34" s="666"/>
      <c r="AO34" s="667"/>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57" t="s">
        <v>328</v>
      </c>
      <c r="CE34" s="658"/>
      <c r="CF34" s="658"/>
      <c r="CG34" s="658"/>
      <c r="CH34" s="658"/>
      <c r="CI34" s="658"/>
      <c r="CJ34" s="658"/>
      <c r="CK34" s="658"/>
      <c r="CL34" s="658"/>
      <c r="CM34" s="658"/>
      <c r="CN34" s="658"/>
      <c r="CO34" s="658"/>
      <c r="CP34" s="658"/>
      <c r="CQ34" s="659"/>
      <c r="CR34" s="660">
        <v>1692395</v>
      </c>
      <c r="CS34" s="661"/>
      <c r="CT34" s="661"/>
      <c r="CU34" s="661"/>
      <c r="CV34" s="661"/>
      <c r="CW34" s="661"/>
      <c r="CX34" s="661"/>
      <c r="CY34" s="662"/>
      <c r="CZ34" s="665">
        <v>14.6</v>
      </c>
      <c r="DA34" s="690"/>
      <c r="DB34" s="690"/>
      <c r="DC34" s="695"/>
      <c r="DD34" s="669">
        <v>1322001</v>
      </c>
      <c r="DE34" s="661"/>
      <c r="DF34" s="661"/>
      <c r="DG34" s="661"/>
      <c r="DH34" s="661"/>
      <c r="DI34" s="661"/>
      <c r="DJ34" s="661"/>
      <c r="DK34" s="662"/>
      <c r="DL34" s="669">
        <v>936738</v>
      </c>
      <c r="DM34" s="661"/>
      <c r="DN34" s="661"/>
      <c r="DO34" s="661"/>
      <c r="DP34" s="661"/>
      <c r="DQ34" s="661"/>
      <c r="DR34" s="661"/>
      <c r="DS34" s="661"/>
      <c r="DT34" s="661"/>
      <c r="DU34" s="661"/>
      <c r="DV34" s="662"/>
      <c r="DW34" s="665">
        <v>14.1</v>
      </c>
      <c r="DX34" s="690"/>
      <c r="DY34" s="690"/>
      <c r="DZ34" s="690"/>
      <c r="EA34" s="690"/>
      <c r="EB34" s="690"/>
      <c r="EC34" s="691"/>
    </row>
    <row r="35" spans="2:133" ht="11.25" customHeight="1" x14ac:dyDescent="0.15">
      <c r="B35" s="657" t="s">
        <v>329</v>
      </c>
      <c r="C35" s="658"/>
      <c r="D35" s="658"/>
      <c r="E35" s="658"/>
      <c r="F35" s="658"/>
      <c r="G35" s="658"/>
      <c r="H35" s="658"/>
      <c r="I35" s="658"/>
      <c r="J35" s="658"/>
      <c r="K35" s="658"/>
      <c r="L35" s="658"/>
      <c r="M35" s="658"/>
      <c r="N35" s="658"/>
      <c r="O35" s="658"/>
      <c r="P35" s="658"/>
      <c r="Q35" s="659"/>
      <c r="R35" s="660">
        <v>853100</v>
      </c>
      <c r="S35" s="661"/>
      <c r="T35" s="661"/>
      <c r="U35" s="661"/>
      <c r="V35" s="661"/>
      <c r="W35" s="661"/>
      <c r="X35" s="661"/>
      <c r="Y35" s="662"/>
      <c r="Z35" s="663">
        <v>6.9</v>
      </c>
      <c r="AA35" s="663"/>
      <c r="AB35" s="663"/>
      <c r="AC35" s="663"/>
      <c r="AD35" s="664" t="s">
        <v>234</v>
      </c>
      <c r="AE35" s="664"/>
      <c r="AF35" s="664"/>
      <c r="AG35" s="664"/>
      <c r="AH35" s="664"/>
      <c r="AI35" s="664"/>
      <c r="AJ35" s="664"/>
      <c r="AK35" s="664"/>
      <c r="AL35" s="665" t="s">
        <v>234</v>
      </c>
      <c r="AM35" s="666"/>
      <c r="AN35" s="666"/>
      <c r="AO35" s="667"/>
      <c r="AP35" s="221"/>
      <c r="AQ35" s="642" t="s">
        <v>330</v>
      </c>
      <c r="AR35" s="643"/>
      <c r="AS35" s="643"/>
      <c r="AT35" s="643"/>
      <c r="AU35" s="643"/>
      <c r="AV35" s="643"/>
      <c r="AW35" s="643"/>
      <c r="AX35" s="643"/>
      <c r="AY35" s="643"/>
      <c r="AZ35" s="643"/>
      <c r="BA35" s="643"/>
      <c r="BB35" s="643"/>
      <c r="BC35" s="643"/>
      <c r="BD35" s="643"/>
      <c r="BE35" s="643"/>
      <c r="BF35" s="644"/>
      <c r="BG35" s="642" t="s">
        <v>331</v>
      </c>
      <c r="BH35" s="643"/>
      <c r="BI35" s="643"/>
      <c r="BJ35" s="643"/>
      <c r="BK35" s="643"/>
      <c r="BL35" s="643"/>
      <c r="BM35" s="643"/>
      <c r="BN35" s="643"/>
      <c r="BO35" s="643"/>
      <c r="BP35" s="643"/>
      <c r="BQ35" s="643"/>
      <c r="BR35" s="643"/>
      <c r="BS35" s="643"/>
      <c r="BT35" s="643"/>
      <c r="BU35" s="643"/>
      <c r="BV35" s="643"/>
      <c r="BW35" s="643"/>
      <c r="BX35" s="643"/>
      <c r="BY35" s="643"/>
      <c r="BZ35" s="643"/>
      <c r="CA35" s="643"/>
      <c r="CB35" s="644"/>
      <c r="CD35" s="657" t="s">
        <v>332</v>
      </c>
      <c r="CE35" s="658"/>
      <c r="CF35" s="658"/>
      <c r="CG35" s="658"/>
      <c r="CH35" s="658"/>
      <c r="CI35" s="658"/>
      <c r="CJ35" s="658"/>
      <c r="CK35" s="658"/>
      <c r="CL35" s="658"/>
      <c r="CM35" s="658"/>
      <c r="CN35" s="658"/>
      <c r="CO35" s="658"/>
      <c r="CP35" s="658"/>
      <c r="CQ35" s="659"/>
      <c r="CR35" s="660">
        <v>189285</v>
      </c>
      <c r="CS35" s="693"/>
      <c r="CT35" s="693"/>
      <c r="CU35" s="693"/>
      <c r="CV35" s="693"/>
      <c r="CW35" s="693"/>
      <c r="CX35" s="693"/>
      <c r="CY35" s="694"/>
      <c r="CZ35" s="665">
        <v>1.6</v>
      </c>
      <c r="DA35" s="690"/>
      <c r="DB35" s="690"/>
      <c r="DC35" s="695"/>
      <c r="DD35" s="669">
        <v>93133</v>
      </c>
      <c r="DE35" s="693"/>
      <c r="DF35" s="693"/>
      <c r="DG35" s="693"/>
      <c r="DH35" s="693"/>
      <c r="DI35" s="693"/>
      <c r="DJ35" s="693"/>
      <c r="DK35" s="694"/>
      <c r="DL35" s="669">
        <v>75251</v>
      </c>
      <c r="DM35" s="693"/>
      <c r="DN35" s="693"/>
      <c r="DO35" s="693"/>
      <c r="DP35" s="693"/>
      <c r="DQ35" s="693"/>
      <c r="DR35" s="693"/>
      <c r="DS35" s="693"/>
      <c r="DT35" s="693"/>
      <c r="DU35" s="693"/>
      <c r="DV35" s="694"/>
      <c r="DW35" s="665">
        <v>1.1000000000000001</v>
      </c>
      <c r="DX35" s="690"/>
      <c r="DY35" s="690"/>
      <c r="DZ35" s="690"/>
      <c r="EA35" s="690"/>
      <c r="EB35" s="690"/>
      <c r="EC35" s="691"/>
    </row>
    <row r="36" spans="2:133" ht="11.25" customHeight="1" x14ac:dyDescent="0.15">
      <c r="B36" s="657" t="s">
        <v>333</v>
      </c>
      <c r="C36" s="658"/>
      <c r="D36" s="658"/>
      <c r="E36" s="658"/>
      <c r="F36" s="658"/>
      <c r="G36" s="658"/>
      <c r="H36" s="658"/>
      <c r="I36" s="658"/>
      <c r="J36" s="658"/>
      <c r="K36" s="658"/>
      <c r="L36" s="658"/>
      <c r="M36" s="658"/>
      <c r="N36" s="658"/>
      <c r="O36" s="658"/>
      <c r="P36" s="658"/>
      <c r="Q36" s="659"/>
      <c r="R36" s="660">
        <v>918264</v>
      </c>
      <c r="S36" s="661"/>
      <c r="T36" s="661"/>
      <c r="U36" s="661"/>
      <c r="V36" s="661"/>
      <c r="W36" s="661"/>
      <c r="X36" s="661"/>
      <c r="Y36" s="662"/>
      <c r="Z36" s="663">
        <v>7.4</v>
      </c>
      <c r="AA36" s="663"/>
      <c r="AB36" s="663"/>
      <c r="AC36" s="663"/>
      <c r="AD36" s="664" t="s">
        <v>234</v>
      </c>
      <c r="AE36" s="664"/>
      <c r="AF36" s="664"/>
      <c r="AG36" s="664"/>
      <c r="AH36" s="664"/>
      <c r="AI36" s="664"/>
      <c r="AJ36" s="664"/>
      <c r="AK36" s="664"/>
      <c r="AL36" s="665" t="s">
        <v>234</v>
      </c>
      <c r="AM36" s="666"/>
      <c r="AN36" s="666"/>
      <c r="AO36" s="667"/>
      <c r="AP36" s="221"/>
      <c r="AQ36" s="726" t="s">
        <v>334</v>
      </c>
      <c r="AR36" s="727"/>
      <c r="AS36" s="727"/>
      <c r="AT36" s="727"/>
      <c r="AU36" s="727"/>
      <c r="AV36" s="727"/>
      <c r="AW36" s="727"/>
      <c r="AX36" s="727"/>
      <c r="AY36" s="728"/>
      <c r="AZ36" s="649">
        <v>1254323</v>
      </c>
      <c r="BA36" s="650"/>
      <c r="BB36" s="650"/>
      <c r="BC36" s="650"/>
      <c r="BD36" s="650"/>
      <c r="BE36" s="650"/>
      <c r="BF36" s="722"/>
      <c r="BG36" s="646" t="s">
        <v>335</v>
      </c>
      <c r="BH36" s="647"/>
      <c r="BI36" s="647"/>
      <c r="BJ36" s="647"/>
      <c r="BK36" s="647"/>
      <c r="BL36" s="647"/>
      <c r="BM36" s="647"/>
      <c r="BN36" s="647"/>
      <c r="BO36" s="647"/>
      <c r="BP36" s="647"/>
      <c r="BQ36" s="647"/>
      <c r="BR36" s="647"/>
      <c r="BS36" s="647"/>
      <c r="BT36" s="647"/>
      <c r="BU36" s="648"/>
      <c r="BV36" s="649">
        <v>54058</v>
      </c>
      <c r="BW36" s="650"/>
      <c r="BX36" s="650"/>
      <c r="BY36" s="650"/>
      <c r="BZ36" s="650"/>
      <c r="CA36" s="650"/>
      <c r="CB36" s="722"/>
      <c r="CD36" s="657" t="s">
        <v>336</v>
      </c>
      <c r="CE36" s="658"/>
      <c r="CF36" s="658"/>
      <c r="CG36" s="658"/>
      <c r="CH36" s="658"/>
      <c r="CI36" s="658"/>
      <c r="CJ36" s="658"/>
      <c r="CK36" s="658"/>
      <c r="CL36" s="658"/>
      <c r="CM36" s="658"/>
      <c r="CN36" s="658"/>
      <c r="CO36" s="658"/>
      <c r="CP36" s="658"/>
      <c r="CQ36" s="659"/>
      <c r="CR36" s="660">
        <v>2012780</v>
      </c>
      <c r="CS36" s="661"/>
      <c r="CT36" s="661"/>
      <c r="CU36" s="661"/>
      <c r="CV36" s="661"/>
      <c r="CW36" s="661"/>
      <c r="CX36" s="661"/>
      <c r="CY36" s="662"/>
      <c r="CZ36" s="665">
        <v>17.399999999999999</v>
      </c>
      <c r="DA36" s="690"/>
      <c r="DB36" s="690"/>
      <c r="DC36" s="695"/>
      <c r="DD36" s="669">
        <v>1796552</v>
      </c>
      <c r="DE36" s="661"/>
      <c r="DF36" s="661"/>
      <c r="DG36" s="661"/>
      <c r="DH36" s="661"/>
      <c r="DI36" s="661"/>
      <c r="DJ36" s="661"/>
      <c r="DK36" s="662"/>
      <c r="DL36" s="669">
        <v>1401694</v>
      </c>
      <c r="DM36" s="661"/>
      <c r="DN36" s="661"/>
      <c r="DO36" s="661"/>
      <c r="DP36" s="661"/>
      <c r="DQ36" s="661"/>
      <c r="DR36" s="661"/>
      <c r="DS36" s="661"/>
      <c r="DT36" s="661"/>
      <c r="DU36" s="661"/>
      <c r="DV36" s="662"/>
      <c r="DW36" s="665">
        <v>21.1</v>
      </c>
      <c r="DX36" s="690"/>
      <c r="DY36" s="690"/>
      <c r="DZ36" s="690"/>
      <c r="EA36" s="690"/>
      <c r="EB36" s="690"/>
      <c r="EC36" s="691"/>
    </row>
    <row r="37" spans="2:133" ht="11.25" customHeight="1" x14ac:dyDescent="0.15">
      <c r="B37" s="657" t="s">
        <v>337</v>
      </c>
      <c r="C37" s="658"/>
      <c r="D37" s="658"/>
      <c r="E37" s="658"/>
      <c r="F37" s="658"/>
      <c r="G37" s="658"/>
      <c r="H37" s="658"/>
      <c r="I37" s="658"/>
      <c r="J37" s="658"/>
      <c r="K37" s="658"/>
      <c r="L37" s="658"/>
      <c r="M37" s="658"/>
      <c r="N37" s="658"/>
      <c r="O37" s="658"/>
      <c r="P37" s="658"/>
      <c r="Q37" s="659"/>
      <c r="R37" s="660">
        <v>102421</v>
      </c>
      <c r="S37" s="661"/>
      <c r="T37" s="661"/>
      <c r="U37" s="661"/>
      <c r="V37" s="661"/>
      <c r="W37" s="661"/>
      <c r="X37" s="661"/>
      <c r="Y37" s="662"/>
      <c r="Z37" s="663">
        <v>0.8</v>
      </c>
      <c r="AA37" s="663"/>
      <c r="AB37" s="663"/>
      <c r="AC37" s="663"/>
      <c r="AD37" s="664">
        <v>362</v>
      </c>
      <c r="AE37" s="664"/>
      <c r="AF37" s="664"/>
      <c r="AG37" s="664"/>
      <c r="AH37" s="664"/>
      <c r="AI37" s="664"/>
      <c r="AJ37" s="664"/>
      <c r="AK37" s="664"/>
      <c r="AL37" s="665">
        <v>0</v>
      </c>
      <c r="AM37" s="666"/>
      <c r="AN37" s="666"/>
      <c r="AO37" s="667"/>
      <c r="AQ37" s="723" t="s">
        <v>338</v>
      </c>
      <c r="AR37" s="724"/>
      <c r="AS37" s="724"/>
      <c r="AT37" s="724"/>
      <c r="AU37" s="724"/>
      <c r="AV37" s="724"/>
      <c r="AW37" s="724"/>
      <c r="AX37" s="724"/>
      <c r="AY37" s="725"/>
      <c r="AZ37" s="660">
        <v>151316</v>
      </c>
      <c r="BA37" s="661"/>
      <c r="BB37" s="661"/>
      <c r="BC37" s="661"/>
      <c r="BD37" s="693"/>
      <c r="BE37" s="693"/>
      <c r="BF37" s="706"/>
      <c r="BG37" s="657" t="s">
        <v>339</v>
      </c>
      <c r="BH37" s="658"/>
      <c r="BI37" s="658"/>
      <c r="BJ37" s="658"/>
      <c r="BK37" s="658"/>
      <c r="BL37" s="658"/>
      <c r="BM37" s="658"/>
      <c r="BN37" s="658"/>
      <c r="BO37" s="658"/>
      <c r="BP37" s="658"/>
      <c r="BQ37" s="658"/>
      <c r="BR37" s="658"/>
      <c r="BS37" s="658"/>
      <c r="BT37" s="658"/>
      <c r="BU37" s="659"/>
      <c r="BV37" s="660">
        <v>119869</v>
      </c>
      <c r="BW37" s="661"/>
      <c r="BX37" s="661"/>
      <c r="BY37" s="661"/>
      <c r="BZ37" s="661"/>
      <c r="CA37" s="661"/>
      <c r="CB37" s="670"/>
      <c r="CD37" s="657" t="s">
        <v>340</v>
      </c>
      <c r="CE37" s="658"/>
      <c r="CF37" s="658"/>
      <c r="CG37" s="658"/>
      <c r="CH37" s="658"/>
      <c r="CI37" s="658"/>
      <c r="CJ37" s="658"/>
      <c r="CK37" s="658"/>
      <c r="CL37" s="658"/>
      <c r="CM37" s="658"/>
      <c r="CN37" s="658"/>
      <c r="CO37" s="658"/>
      <c r="CP37" s="658"/>
      <c r="CQ37" s="659"/>
      <c r="CR37" s="660">
        <v>903527</v>
      </c>
      <c r="CS37" s="693"/>
      <c r="CT37" s="693"/>
      <c r="CU37" s="693"/>
      <c r="CV37" s="693"/>
      <c r="CW37" s="693"/>
      <c r="CX37" s="693"/>
      <c r="CY37" s="694"/>
      <c r="CZ37" s="665">
        <v>7.8</v>
      </c>
      <c r="DA37" s="690"/>
      <c r="DB37" s="690"/>
      <c r="DC37" s="695"/>
      <c r="DD37" s="669">
        <v>903527</v>
      </c>
      <c r="DE37" s="693"/>
      <c r="DF37" s="693"/>
      <c r="DG37" s="693"/>
      <c r="DH37" s="693"/>
      <c r="DI37" s="693"/>
      <c r="DJ37" s="693"/>
      <c r="DK37" s="694"/>
      <c r="DL37" s="669">
        <v>903527</v>
      </c>
      <c r="DM37" s="693"/>
      <c r="DN37" s="693"/>
      <c r="DO37" s="693"/>
      <c r="DP37" s="693"/>
      <c r="DQ37" s="693"/>
      <c r="DR37" s="693"/>
      <c r="DS37" s="693"/>
      <c r="DT37" s="693"/>
      <c r="DU37" s="693"/>
      <c r="DV37" s="694"/>
      <c r="DW37" s="665">
        <v>13.6</v>
      </c>
      <c r="DX37" s="690"/>
      <c r="DY37" s="690"/>
      <c r="DZ37" s="690"/>
      <c r="EA37" s="690"/>
      <c r="EB37" s="690"/>
      <c r="EC37" s="691"/>
    </row>
    <row r="38" spans="2:133" ht="11.25" customHeight="1" x14ac:dyDescent="0.15">
      <c r="B38" s="657" t="s">
        <v>341</v>
      </c>
      <c r="C38" s="658"/>
      <c r="D38" s="658"/>
      <c r="E38" s="658"/>
      <c r="F38" s="658"/>
      <c r="G38" s="658"/>
      <c r="H38" s="658"/>
      <c r="I38" s="658"/>
      <c r="J38" s="658"/>
      <c r="K38" s="658"/>
      <c r="L38" s="658"/>
      <c r="M38" s="658"/>
      <c r="N38" s="658"/>
      <c r="O38" s="658"/>
      <c r="P38" s="658"/>
      <c r="Q38" s="659"/>
      <c r="R38" s="660">
        <v>552563</v>
      </c>
      <c r="S38" s="661"/>
      <c r="T38" s="661"/>
      <c r="U38" s="661"/>
      <c r="V38" s="661"/>
      <c r="W38" s="661"/>
      <c r="X38" s="661"/>
      <c r="Y38" s="662"/>
      <c r="Z38" s="663">
        <v>4.5</v>
      </c>
      <c r="AA38" s="663"/>
      <c r="AB38" s="663"/>
      <c r="AC38" s="663"/>
      <c r="AD38" s="664" t="s">
        <v>234</v>
      </c>
      <c r="AE38" s="664"/>
      <c r="AF38" s="664"/>
      <c r="AG38" s="664"/>
      <c r="AH38" s="664"/>
      <c r="AI38" s="664"/>
      <c r="AJ38" s="664"/>
      <c r="AK38" s="664"/>
      <c r="AL38" s="665" t="s">
        <v>234</v>
      </c>
      <c r="AM38" s="666"/>
      <c r="AN38" s="666"/>
      <c r="AO38" s="667"/>
      <c r="AQ38" s="723" t="s">
        <v>342</v>
      </c>
      <c r="AR38" s="724"/>
      <c r="AS38" s="724"/>
      <c r="AT38" s="724"/>
      <c r="AU38" s="724"/>
      <c r="AV38" s="724"/>
      <c r="AW38" s="724"/>
      <c r="AX38" s="724"/>
      <c r="AY38" s="725"/>
      <c r="AZ38" s="660">
        <v>85141</v>
      </c>
      <c r="BA38" s="661"/>
      <c r="BB38" s="661"/>
      <c r="BC38" s="661"/>
      <c r="BD38" s="693"/>
      <c r="BE38" s="693"/>
      <c r="BF38" s="706"/>
      <c r="BG38" s="657" t="s">
        <v>343</v>
      </c>
      <c r="BH38" s="658"/>
      <c r="BI38" s="658"/>
      <c r="BJ38" s="658"/>
      <c r="BK38" s="658"/>
      <c r="BL38" s="658"/>
      <c r="BM38" s="658"/>
      <c r="BN38" s="658"/>
      <c r="BO38" s="658"/>
      <c r="BP38" s="658"/>
      <c r="BQ38" s="658"/>
      <c r="BR38" s="658"/>
      <c r="BS38" s="658"/>
      <c r="BT38" s="658"/>
      <c r="BU38" s="659"/>
      <c r="BV38" s="660">
        <v>4262</v>
      </c>
      <c r="BW38" s="661"/>
      <c r="BX38" s="661"/>
      <c r="BY38" s="661"/>
      <c r="BZ38" s="661"/>
      <c r="CA38" s="661"/>
      <c r="CB38" s="670"/>
      <c r="CD38" s="657" t="s">
        <v>344</v>
      </c>
      <c r="CE38" s="658"/>
      <c r="CF38" s="658"/>
      <c r="CG38" s="658"/>
      <c r="CH38" s="658"/>
      <c r="CI38" s="658"/>
      <c r="CJ38" s="658"/>
      <c r="CK38" s="658"/>
      <c r="CL38" s="658"/>
      <c r="CM38" s="658"/>
      <c r="CN38" s="658"/>
      <c r="CO38" s="658"/>
      <c r="CP38" s="658"/>
      <c r="CQ38" s="659"/>
      <c r="CR38" s="660">
        <v>1029069</v>
      </c>
      <c r="CS38" s="661"/>
      <c r="CT38" s="661"/>
      <c r="CU38" s="661"/>
      <c r="CV38" s="661"/>
      <c r="CW38" s="661"/>
      <c r="CX38" s="661"/>
      <c r="CY38" s="662"/>
      <c r="CZ38" s="665">
        <v>8.9</v>
      </c>
      <c r="DA38" s="690"/>
      <c r="DB38" s="690"/>
      <c r="DC38" s="695"/>
      <c r="DD38" s="669">
        <v>827378</v>
      </c>
      <c r="DE38" s="661"/>
      <c r="DF38" s="661"/>
      <c r="DG38" s="661"/>
      <c r="DH38" s="661"/>
      <c r="DI38" s="661"/>
      <c r="DJ38" s="661"/>
      <c r="DK38" s="662"/>
      <c r="DL38" s="669">
        <v>736857</v>
      </c>
      <c r="DM38" s="661"/>
      <c r="DN38" s="661"/>
      <c r="DO38" s="661"/>
      <c r="DP38" s="661"/>
      <c r="DQ38" s="661"/>
      <c r="DR38" s="661"/>
      <c r="DS38" s="661"/>
      <c r="DT38" s="661"/>
      <c r="DU38" s="661"/>
      <c r="DV38" s="662"/>
      <c r="DW38" s="665">
        <v>11.1</v>
      </c>
      <c r="DX38" s="690"/>
      <c r="DY38" s="690"/>
      <c r="DZ38" s="690"/>
      <c r="EA38" s="690"/>
      <c r="EB38" s="690"/>
      <c r="EC38" s="691"/>
    </row>
    <row r="39" spans="2:133" ht="11.25" customHeight="1" x14ac:dyDescent="0.15">
      <c r="B39" s="657" t="s">
        <v>345</v>
      </c>
      <c r="C39" s="658"/>
      <c r="D39" s="658"/>
      <c r="E39" s="658"/>
      <c r="F39" s="658"/>
      <c r="G39" s="658"/>
      <c r="H39" s="658"/>
      <c r="I39" s="658"/>
      <c r="J39" s="658"/>
      <c r="K39" s="658"/>
      <c r="L39" s="658"/>
      <c r="M39" s="658"/>
      <c r="N39" s="658"/>
      <c r="O39" s="658"/>
      <c r="P39" s="658"/>
      <c r="Q39" s="659"/>
      <c r="R39" s="660" t="s">
        <v>234</v>
      </c>
      <c r="S39" s="661"/>
      <c r="T39" s="661"/>
      <c r="U39" s="661"/>
      <c r="V39" s="661"/>
      <c r="W39" s="661"/>
      <c r="X39" s="661"/>
      <c r="Y39" s="662"/>
      <c r="Z39" s="663" t="s">
        <v>133</v>
      </c>
      <c r="AA39" s="663"/>
      <c r="AB39" s="663"/>
      <c r="AC39" s="663"/>
      <c r="AD39" s="664" t="s">
        <v>133</v>
      </c>
      <c r="AE39" s="664"/>
      <c r="AF39" s="664"/>
      <c r="AG39" s="664"/>
      <c r="AH39" s="664"/>
      <c r="AI39" s="664"/>
      <c r="AJ39" s="664"/>
      <c r="AK39" s="664"/>
      <c r="AL39" s="665" t="s">
        <v>133</v>
      </c>
      <c r="AM39" s="666"/>
      <c r="AN39" s="666"/>
      <c r="AO39" s="667"/>
      <c r="AQ39" s="723" t="s">
        <v>346</v>
      </c>
      <c r="AR39" s="724"/>
      <c r="AS39" s="724"/>
      <c r="AT39" s="724"/>
      <c r="AU39" s="724"/>
      <c r="AV39" s="724"/>
      <c r="AW39" s="724"/>
      <c r="AX39" s="724"/>
      <c r="AY39" s="725"/>
      <c r="AZ39" s="660" t="s">
        <v>133</v>
      </c>
      <c r="BA39" s="661"/>
      <c r="BB39" s="661"/>
      <c r="BC39" s="661"/>
      <c r="BD39" s="693"/>
      <c r="BE39" s="693"/>
      <c r="BF39" s="706"/>
      <c r="BG39" s="657" t="s">
        <v>347</v>
      </c>
      <c r="BH39" s="658"/>
      <c r="BI39" s="658"/>
      <c r="BJ39" s="658"/>
      <c r="BK39" s="658"/>
      <c r="BL39" s="658"/>
      <c r="BM39" s="658"/>
      <c r="BN39" s="658"/>
      <c r="BO39" s="658"/>
      <c r="BP39" s="658"/>
      <c r="BQ39" s="658"/>
      <c r="BR39" s="658"/>
      <c r="BS39" s="658"/>
      <c r="BT39" s="658"/>
      <c r="BU39" s="659"/>
      <c r="BV39" s="660">
        <v>6700</v>
      </c>
      <c r="BW39" s="661"/>
      <c r="BX39" s="661"/>
      <c r="BY39" s="661"/>
      <c r="BZ39" s="661"/>
      <c r="CA39" s="661"/>
      <c r="CB39" s="670"/>
      <c r="CD39" s="657" t="s">
        <v>348</v>
      </c>
      <c r="CE39" s="658"/>
      <c r="CF39" s="658"/>
      <c r="CG39" s="658"/>
      <c r="CH39" s="658"/>
      <c r="CI39" s="658"/>
      <c r="CJ39" s="658"/>
      <c r="CK39" s="658"/>
      <c r="CL39" s="658"/>
      <c r="CM39" s="658"/>
      <c r="CN39" s="658"/>
      <c r="CO39" s="658"/>
      <c r="CP39" s="658"/>
      <c r="CQ39" s="659"/>
      <c r="CR39" s="660">
        <v>930284</v>
      </c>
      <c r="CS39" s="693"/>
      <c r="CT39" s="693"/>
      <c r="CU39" s="693"/>
      <c r="CV39" s="693"/>
      <c r="CW39" s="693"/>
      <c r="CX39" s="693"/>
      <c r="CY39" s="694"/>
      <c r="CZ39" s="665">
        <v>8</v>
      </c>
      <c r="DA39" s="690"/>
      <c r="DB39" s="690"/>
      <c r="DC39" s="695"/>
      <c r="DD39" s="669">
        <v>895032</v>
      </c>
      <c r="DE39" s="693"/>
      <c r="DF39" s="693"/>
      <c r="DG39" s="693"/>
      <c r="DH39" s="693"/>
      <c r="DI39" s="693"/>
      <c r="DJ39" s="693"/>
      <c r="DK39" s="694"/>
      <c r="DL39" s="669" t="s">
        <v>133</v>
      </c>
      <c r="DM39" s="693"/>
      <c r="DN39" s="693"/>
      <c r="DO39" s="693"/>
      <c r="DP39" s="693"/>
      <c r="DQ39" s="693"/>
      <c r="DR39" s="693"/>
      <c r="DS39" s="693"/>
      <c r="DT39" s="693"/>
      <c r="DU39" s="693"/>
      <c r="DV39" s="694"/>
      <c r="DW39" s="665" t="s">
        <v>234</v>
      </c>
      <c r="DX39" s="690"/>
      <c r="DY39" s="690"/>
      <c r="DZ39" s="690"/>
      <c r="EA39" s="690"/>
      <c r="EB39" s="690"/>
      <c r="EC39" s="691"/>
    </row>
    <row r="40" spans="2:133" ht="11.25" customHeight="1" x14ac:dyDescent="0.15">
      <c r="B40" s="657" t="s">
        <v>349</v>
      </c>
      <c r="C40" s="658"/>
      <c r="D40" s="658"/>
      <c r="E40" s="658"/>
      <c r="F40" s="658"/>
      <c r="G40" s="658"/>
      <c r="H40" s="658"/>
      <c r="I40" s="658"/>
      <c r="J40" s="658"/>
      <c r="K40" s="658"/>
      <c r="L40" s="658"/>
      <c r="M40" s="658"/>
      <c r="N40" s="658"/>
      <c r="O40" s="658"/>
      <c r="P40" s="658"/>
      <c r="Q40" s="659"/>
      <c r="R40" s="660">
        <v>157763</v>
      </c>
      <c r="S40" s="661"/>
      <c r="T40" s="661"/>
      <c r="U40" s="661"/>
      <c r="V40" s="661"/>
      <c r="W40" s="661"/>
      <c r="X40" s="661"/>
      <c r="Y40" s="662"/>
      <c r="Z40" s="663">
        <v>1.3</v>
      </c>
      <c r="AA40" s="663"/>
      <c r="AB40" s="663"/>
      <c r="AC40" s="663"/>
      <c r="AD40" s="664" t="s">
        <v>133</v>
      </c>
      <c r="AE40" s="664"/>
      <c r="AF40" s="664"/>
      <c r="AG40" s="664"/>
      <c r="AH40" s="664"/>
      <c r="AI40" s="664"/>
      <c r="AJ40" s="664"/>
      <c r="AK40" s="664"/>
      <c r="AL40" s="665" t="s">
        <v>133</v>
      </c>
      <c r="AM40" s="666"/>
      <c r="AN40" s="666"/>
      <c r="AO40" s="667"/>
      <c r="AQ40" s="723" t="s">
        <v>350</v>
      </c>
      <c r="AR40" s="724"/>
      <c r="AS40" s="724"/>
      <c r="AT40" s="724"/>
      <c r="AU40" s="724"/>
      <c r="AV40" s="724"/>
      <c r="AW40" s="724"/>
      <c r="AX40" s="724"/>
      <c r="AY40" s="725"/>
      <c r="AZ40" s="660" t="s">
        <v>133</v>
      </c>
      <c r="BA40" s="661"/>
      <c r="BB40" s="661"/>
      <c r="BC40" s="661"/>
      <c r="BD40" s="693"/>
      <c r="BE40" s="693"/>
      <c r="BF40" s="706"/>
      <c r="BG40" s="710" t="s">
        <v>351</v>
      </c>
      <c r="BH40" s="711"/>
      <c r="BI40" s="711"/>
      <c r="BJ40" s="711"/>
      <c r="BK40" s="711"/>
      <c r="BL40" s="222"/>
      <c r="BM40" s="658" t="s">
        <v>352</v>
      </c>
      <c r="BN40" s="658"/>
      <c r="BO40" s="658"/>
      <c r="BP40" s="658"/>
      <c r="BQ40" s="658"/>
      <c r="BR40" s="658"/>
      <c r="BS40" s="658"/>
      <c r="BT40" s="658"/>
      <c r="BU40" s="659"/>
      <c r="BV40" s="660">
        <v>89</v>
      </c>
      <c r="BW40" s="661"/>
      <c r="BX40" s="661"/>
      <c r="BY40" s="661"/>
      <c r="BZ40" s="661"/>
      <c r="CA40" s="661"/>
      <c r="CB40" s="670"/>
      <c r="CD40" s="657" t="s">
        <v>353</v>
      </c>
      <c r="CE40" s="658"/>
      <c r="CF40" s="658"/>
      <c r="CG40" s="658"/>
      <c r="CH40" s="658"/>
      <c r="CI40" s="658"/>
      <c r="CJ40" s="658"/>
      <c r="CK40" s="658"/>
      <c r="CL40" s="658"/>
      <c r="CM40" s="658"/>
      <c r="CN40" s="658"/>
      <c r="CO40" s="658"/>
      <c r="CP40" s="658"/>
      <c r="CQ40" s="659"/>
      <c r="CR40" s="660">
        <v>9398</v>
      </c>
      <c r="CS40" s="661"/>
      <c r="CT40" s="661"/>
      <c r="CU40" s="661"/>
      <c r="CV40" s="661"/>
      <c r="CW40" s="661"/>
      <c r="CX40" s="661"/>
      <c r="CY40" s="662"/>
      <c r="CZ40" s="665">
        <v>0.1</v>
      </c>
      <c r="DA40" s="690"/>
      <c r="DB40" s="690"/>
      <c r="DC40" s="695"/>
      <c r="DD40" s="669">
        <v>9398</v>
      </c>
      <c r="DE40" s="661"/>
      <c r="DF40" s="661"/>
      <c r="DG40" s="661"/>
      <c r="DH40" s="661"/>
      <c r="DI40" s="661"/>
      <c r="DJ40" s="661"/>
      <c r="DK40" s="662"/>
      <c r="DL40" s="669" t="s">
        <v>234</v>
      </c>
      <c r="DM40" s="661"/>
      <c r="DN40" s="661"/>
      <c r="DO40" s="661"/>
      <c r="DP40" s="661"/>
      <c r="DQ40" s="661"/>
      <c r="DR40" s="661"/>
      <c r="DS40" s="661"/>
      <c r="DT40" s="661"/>
      <c r="DU40" s="661"/>
      <c r="DV40" s="662"/>
      <c r="DW40" s="665" t="s">
        <v>234</v>
      </c>
      <c r="DX40" s="690"/>
      <c r="DY40" s="690"/>
      <c r="DZ40" s="690"/>
      <c r="EA40" s="690"/>
      <c r="EB40" s="690"/>
      <c r="EC40" s="691"/>
    </row>
    <row r="41" spans="2:133" ht="11.25" customHeight="1" x14ac:dyDescent="0.15">
      <c r="B41" s="681" t="s">
        <v>354</v>
      </c>
      <c r="C41" s="682"/>
      <c r="D41" s="682"/>
      <c r="E41" s="682"/>
      <c r="F41" s="682"/>
      <c r="G41" s="682"/>
      <c r="H41" s="682"/>
      <c r="I41" s="682"/>
      <c r="J41" s="682"/>
      <c r="K41" s="682"/>
      <c r="L41" s="682"/>
      <c r="M41" s="682"/>
      <c r="N41" s="682"/>
      <c r="O41" s="682"/>
      <c r="P41" s="682"/>
      <c r="Q41" s="683"/>
      <c r="R41" s="732">
        <v>12369259</v>
      </c>
      <c r="S41" s="733"/>
      <c r="T41" s="733"/>
      <c r="U41" s="733"/>
      <c r="V41" s="733"/>
      <c r="W41" s="733"/>
      <c r="X41" s="733"/>
      <c r="Y41" s="737"/>
      <c r="Z41" s="738">
        <v>100</v>
      </c>
      <c r="AA41" s="738"/>
      <c r="AB41" s="738"/>
      <c r="AC41" s="738"/>
      <c r="AD41" s="739">
        <v>6486112</v>
      </c>
      <c r="AE41" s="739"/>
      <c r="AF41" s="739"/>
      <c r="AG41" s="739"/>
      <c r="AH41" s="739"/>
      <c r="AI41" s="739"/>
      <c r="AJ41" s="739"/>
      <c r="AK41" s="739"/>
      <c r="AL41" s="740">
        <v>100</v>
      </c>
      <c r="AM41" s="720"/>
      <c r="AN41" s="720"/>
      <c r="AO41" s="741"/>
      <c r="AQ41" s="723" t="s">
        <v>355</v>
      </c>
      <c r="AR41" s="724"/>
      <c r="AS41" s="724"/>
      <c r="AT41" s="724"/>
      <c r="AU41" s="724"/>
      <c r="AV41" s="724"/>
      <c r="AW41" s="724"/>
      <c r="AX41" s="724"/>
      <c r="AY41" s="725"/>
      <c r="AZ41" s="660">
        <v>307479</v>
      </c>
      <c r="BA41" s="661"/>
      <c r="BB41" s="661"/>
      <c r="BC41" s="661"/>
      <c r="BD41" s="693"/>
      <c r="BE41" s="693"/>
      <c r="BF41" s="706"/>
      <c r="BG41" s="710"/>
      <c r="BH41" s="711"/>
      <c r="BI41" s="711"/>
      <c r="BJ41" s="711"/>
      <c r="BK41" s="711"/>
      <c r="BL41" s="222"/>
      <c r="BM41" s="658" t="s">
        <v>356</v>
      </c>
      <c r="BN41" s="658"/>
      <c r="BO41" s="658"/>
      <c r="BP41" s="658"/>
      <c r="BQ41" s="658"/>
      <c r="BR41" s="658"/>
      <c r="BS41" s="658"/>
      <c r="BT41" s="658"/>
      <c r="BU41" s="659"/>
      <c r="BV41" s="660" t="s">
        <v>234</v>
      </c>
      <c r="BW41" s="661"/>
      <c r="BX41" s="661"/>
      <c r="BY41" s="661"/>
      <c r="BZ41" s="661"/>
      <c r="CA41" s="661"/>
      <c r="CB41" s="670"/>
      <c r="CD41" s="657" t="s">
        <v>357</v>
      </c>
      <c r="CE41" s="658"/>
      <c r="CF41" s="658"/>
      <c r="CG41" s="658"/>
      <c r="CH41" s="658"/>
      <c r="CI41" s="658"/>
      <c r="CJ41" s="658"/>
      <c r="CK41" s="658"/>
      <c r="CL41" s="658"/>
      <c r="CM41" s="658"/>
      <c r="CN41" s="658"/>
      <c r="CO41" s="658"/>
      <c r="CP41" s="658"/>
      <c r="CQ41" s="659"/>
      <c r="CR41" s="660" t="s">
        <v>234</v>
      </c>
      <c r="CS41" s="693"/>
      <c r="CT41" s="693"/>
      <c r="CU41" s="693"/>
      <c r="CV41" s="693"/>
      <c r="CW41" s="693"/>
      <c r="CX41" s="693"/>
      <c r="CY41" s="694"/>
      <c r="CZ41" s="665" t="s">
        <v>234</v>
      </c>
      <c r="DA41" s="690"/>
      <c r="DB41" s="690"/>
      <c r="DC41" s="695"/>
      <c r="DD41" s="669" t="s">
        <v>234</v>
      </c>
      <c r="DE41" s="693"/>
      <c r="DF41" s="693"/>
      <c r="DG41" s="693"/>
      <c r="DH41" s="693"/>
      <c r="DI41" s="693"/>
      <c r="DJ41" s="693"/>
      <c r="DK41" s="694"/>
      <c r="DL41" s="743"/>
      <c r="DM41" s="744"/>
      <c r="DN41" s="744"/>
      <c r="DO41" s="744"/>
      <c r="DP41" s="744"/>
      <c r="DQ41" s="744"/>
      <c r="DR41" s="744"/>
      <c r="DS41" s="744"/>
      <c r="DT41" s="744"/>
      <c r="DU41" s="744"/>
      <c r="DV41" s="745"/>
      <c r="DW41" s="734"/>
      <c r="DX41" s="735"/>
      <c r="DY41" s="735"/>
      <c r="DZ41" s="735"/>
      <c r="EA41" s="735"/>
      <c r="EB41" s="735"/>
      <c r="EC41" s="736"/>
    </row>
    <row r="42" spans="2:133" ht="11.25" customHeight="1" x14ac:dyDescent="0.15">
      <c r="AQ42" s="729" t="s">
        <v>358</v>
      </c>
      <c r="AR42" s="730"/>
      <c r="AS42" s="730"/>
      <c r="AT42" s="730"/>
      <c r="AU42" s="730"/>
      <c r="AV42" s="730"/>
      <c r="AW42" s="730"/>
      <c r="AX42" s="730"/>
      <c r="AY42" s="731"/>
      <c r="AZ42" s="732">
        <v>710387</v>
      </c>
      <c r="BA42" s="733"/>
      <c r="BB42" s="733"/>
      <c r="BC42" s="733"/>
      <c r="BD42" s="719"/>
      <c r="BE42" s="719"/>
      <c r="BF42" s="721"/>
      <c r="BG42" s="712"/>
      <c r="BH42" s="713"/>
      <c r="BI42" s="713"/>
      <c r="BJ42" s="713"/>
      <c r="BK42" s="713"/>
      <c r="BL42" s="223"/>
      <c r="BM42" s="682" t="s">
        <v>359</v>
      </c>
      <c r="BN42" s="682"/>
      <c r="BO42" s="682"/>
      <c r="BP42" s="682"/>
      <c r="BQ42" s="682"/>
      <c r="BR42" s="682"/>
      <c r="BS42" s="682"/>
      <c r="BT42" s="682"/>
      <c r="BU42" s="683"/>
      <c r="BV42" s="732">
        <v>332</v>
      </c>
      <c r="BW42" s="733"/>
      <c r="BX42" s="733"/>
      <c r="BY42" s="733"/>
      <c r="BZ42" s="733"/>
      <c r="CA42" s="733"/>
      <c r="CB42" s="742"/>
      <c r="CD42" s="657" t="s">
        <v>360</v>
      </c>
      <c r="CE42" s="658"/>
      <c r="CF42" s="658"/>
      <c r="CG42" s="658"/>
      <c r="CH42" s="658"/>
      <c r="CI42" s="658"/>
      <c r="CJ42" s="658"/>
      <c r="CK42" s="658"/>
      <c r="CL42" s="658"/>
      <c r="CM42" s="658"/>
      <c r="CN42" s="658"/>
      <c r="CO42" s="658"/>
      <c r="CP42" s="658"/>
      <c r="CQ42" s="659"/>
      <c r="CR42" s="660">
        <v>885808</v>
      </c>
      <c r="CS42" s="693"/>
      <c r="CT42" s="693"/>
      <c r="CU42" s="693"/>
      <c r="CV42" s="693"/>
      <c r="CW42" s="693"/>
      <c r="CX42" s="693"/>
      <c r="CY42" s="694"/>
      <c r="CZ42" s="665">
        <v>7.7</v>
      </c>
      <c r="DA42" s="690"/>
      <c r="DB42" s="690"/>
      <c r="DC42" s="695"/>
      <c r="DD42" s="669">
        <v>65538</v>
      </c>
      <c r="DE42" s="693"/>
      <c r="DF42" s="693"/>
      <c r="DG42" s="693"/>
      <c r="DH42" s="693"/>
      <c r="DI42" s="693"/>
      <c r="DJ42" s="693"/>
      <c r="DK42" s="694"/>
      <c r="DL42" s="743"/>
      <c r="DM42" s="744"/>
      <c r="DN42" s="744"/>
      <c r="DO42" s="744"/>
      <c r="DP42" s="744"/>
      <c r="DQ42" s="744"/>
      <c r="DR42" s="744"/>
      <c r="DS42" s="744"/>
      <c r="DT42" s="744"/>
      <c r="DU42" s="744"/>
      <c r="DV42" s="745"/>
      <c r="DW42" s="734"/>
      <c r="DX42" s="735"/>
      <c r="DY42" s="735"/>
      <c r="DZ42" s="735"/>
      <c r="EA42" s="735"/>
      <c r="EB42" s="735"/>
      <c r="EC42" s="736"/>
    </row>
    <row r="43" spans="2:133" ht="11.25" customHeight="1" x14ac:dyDescent="0.15">
      <c r="B43" s="213" t="s">
        <v>361</v>
      </c>
      <c r="CD43" s="657" t="s">
        <v>362</v>
      </c>
      <c r="CE43" s="658"/>
      <c r="CF43" s="658"/>
      <c r="CG43" s="658"/>
      <c r="CH43" s="658"/>
      <c r="CI43" s="658"/>
      <c r="CJ43" s="658"/>
      <c r="CK43" s="658"/>
      <c r="CL43" s="658"/>
      <c r="CM43" s="658"/>
      <c r="CN43" s="658"/>
      <c r="CO43" s="658"/>
      <c r="CP43" s="658"/>
      <c r="CQ43" s="659"/>
      <c r="CR43" s="660">
        <v>13260</v>
      </c>
      <c r="CS43" s="693"/>
      <c r="CT43" s="693"/>
      <c r="CU43" s="693"/>
      <c r="CV43" s="693"/>
      <c r="CW43" s="693"/>
      <c r="CX43" s="693"/>
      <c r="CY43" s="694"/>
      <c r="CZ43" s="665">
        <v>0.1</v>
      </c>
      <c r="DA43" s="690"/>
      <c r="DB43" s="690"/>
      <c r="DC43" s="695"/>
      <c r="DD43" s="669">
        <v>13260</v>
      </c>
      <c r="DE43" s="693"/>
      <c r="DF43" s="693"/>
      <c r="DG43" s="693"/>
      <c r="DH43" s="693"/>
      <c r="DI43" s="693"/>
      <c r="DJ43" s="693"/>
      <c r="DK43" s="694"/>
      <c r="DL43" s="743"/>
      <c r="DM43" s="744"/>
      <c r="DN43" s="744"/>
      <c r="DO43" s="744"/>
      <c r="DP43" s="744"/>
      <c r="DQ43" s="744"/>
      <c r="DR43" s="744"/>
      <c r="DS43" s="744"/>
      <c r="DT43" s="744"/>
      <c r="DU43" s="744"/>
      <c r="DV43" s="745"/>
      <c r="DW43" s="734"/>
      <c r="DX43" s="735"/>
      <c r="DY43" s="735"/>
      <c r="DZ43" s="735"/>
      <c r="EA43" s="735"/>
      <c r="EB43" s="735"/>
      <c r="EC43" s="736"/>
    </row>
    <row r="44" spans="2:133" ht="11.25" customHeight="1" x14ac:dyDescent="0.15">
      <c r="B44" s="746" t="s">
        <v>363</v>
      </c>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c r="AL44" s="746"/>
      <c r="AM44" s="746"/>
      <c r="AN44" s="746"/>
      <c r="AO44" s="746"/>
      <c r="AP44" s="746"/>
      <c r="AQ44" s="746"/>
      <c r="AR44" s="746"/>
      <c r="AS44" s="746"/>
      <c r="AT44" s="746"/>
      <c r="AU44" s="746"/>
      <c r="AV44" s="746"/>
      <c r="AW44" s="746"/>
      <c r="AX44" s="746"/>
      <c r="AY44" s="746"/>
      <c r="AZ44" s="746"/>
      <c r="BA44" s="746"/>
      <c r="BB44" s="746"/>
      <c r="BC44" s="746"/>
      <c r="BD44" s="746"/>
      <c r="BE44" s="746"/>
      <c r="BF44" s="746"/>
      <c r="BG44" s="746"/>
      <c r="BH44" s="746"/>
      <c r="BI44" s="746"/>
      <c r="BJ44" s="746"/>
      <c r="BK44" s="746"/>
      <c r="BL44" s="746"/>
      <c r="BM44" s="746"/>
      <c r="BN44" s="746"/>
      <c r="BO44" s="746"/>
      <c r="BP44" s="746"/>
      <c r="BQ44" s="746"/>
      <c r="BR44" s="746"/>
      <c r="BS44" s="746"/>
      <c r="BT44" s="746"/>
      <c r="BU44" s="746"/>
      <c r="BV44" s="746"/>
      <c r="BW44" s="746"/>
      <c r="BX44" s="746"/>
      <c r="BY44" s="746"/>
      <c r="BZ44" s="746"/>
      <c r="CA44" s="746"/>
      <c r="CB44" s="746"/>
      <c r="CC44" s="747"/>
      <c r="CD44" s="698" t="s">
        <v>310</v>
      </c>
      <c r="CE44" s="699"/>
      <c r="CF44" s="657" t="s">
        <v>364</v>
      </c>
      <c r="CG44" s="658"/>
      <c r="CH44" s="658"/>
      <c r="CI44" s="658"/>
      <c r="CJ44" s="658"/>
      <c r="CK44" s="658"/>
      <c r="CL44" s="658"/>
      <c r="CM44" s="658"/>
      <c r="CN44" s="658"/>
      <c r="CO44" s="658"/>
      <c r="CP44" s="658"/>
      <c r="CQ44" s="659"/>
      <c r="CR44" s="660">
        <v>885808</v>
      </c>
      <c r="CS44" s="661"/>
      <c r="CT44" s="661"/>
      <c r="CU44" s="661"/>
      <c r="CV44" s="661"/>
      <c r="CW44" s="661"/>
      <c r="CX44" s="661"/>
      <c r="CY44" s="662"/>
      <c r="CZ44" s="665">
        <v>7.7</v>
      </c>
      <c r="DA44" s="666"/>
      <c r="DB44" s="666"/>
      <c r="DC44" s="672"/>
      <c r="DD44" s="669">
        <v>65538</v>
      </c>
      <c r="DE44" s="661"/>
      <c r="DF44" s="661"/>
      <c r="DG44" s="661"/>
      <c r="DH44" s="661"/>
      <c r="DI44" s="661"/>
      <c r="DJ44" s="661"/>
      <c r="DK44" s="662"/>
      <c r="DL44" s="743"/>
      <c r="DM44" s="744"/>
      <c r="DN44" s="744"/>
      <c r="DO44" s="744"/>
      <c r="DP44" s="744"/>
      <c r="DQ44" s="744"/>
      <c r="DR44" s="744"/>
      <c r="DS44" s="744"/>
      <c r="DT44" s="744"/>
      <c r="DU44" s="744"/>
      <c r="DV44" s="745"/>
      <c r="DW44" s="734"/>
      <c r="DX44" s="735"/>
      <c r="DY44" s="735"/>
      <c r="DZ44" s="735"/>
      <c r="EA44" s="735"/>
      <c r="EB44" s="735"/>
      <c r="EC44" s="736"/>
    </row>
    <row r="45" spans="2:133" ht="11.25" customHeight="1" x14ac:dyDescent="0.15">
      <c r="B45" s="746" t="s">
        <v>365</v>
      </c>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746"/>
      <c r="AR45" s="746"/>
      <c r="AS45" s="746"/>
      <c r="AT45" s="746"/>
      <c r="AU45" s="746"/>
      <c r="AV45" s="746"/>
      <c r="AW45" s="746"/>
      <c r="AX45" s="746"/>
      <c r="AY45" s="746"/>
      <c r="AZ45" s="746"/>
      <c r="BA45" s="746"/>
      <c r="BB45" s="746"/>
      <c r="BC45" s="746"/>
      <c r="BD45" s="746"/>
      <c r="BE45" s="746"/>
      <c r="BF45" s="746"/>
      <c r="BG45" s="746"/>
      <c r="BH45" s="746"/>
      <c r="BI45" s="746"/>
      <c r="BJ45" s="746"/>
      <c r="BK45" s="746"/>
      <c r="BL45" s="746"/>
      <c r="BM45" s="746"/>
      <c r="BN45" s="746"/>
      <c r="BO45" s="746"/>
      <c r="BP45" s="746"/>
      <c r="BQ45" s="746"/>
      <c r="BR45" s="746"/>
      <c r="BS45" s="746"/>
      <c r="BT45" s="746"/>
      <c r="BU45" s="746"/>
      <c r="BV45" s="746"/>
      <c r="BW45" s="746"/>
      <c r="BX45" s="746"/>
      <c r="BY45" s="746"/>
      <c r="BZ45" s="746"/>
      <c r="CA45" s="746"/>
      <c r="CB45" s="746"/>
      <c r="CC45" s="747"/>
      <c r="CD45" s="700"/>
      <c r="CE45" s="701"/>
      <c r="CF45" s="657" t="s">
        <v>366</v>
      </c>
      <c r="CG45" s="658"/>
      <c r="CH45" s="658"/>
      <c r="CI45" s="658"/>
      <c r="CJ45" s="658"/>
      <c r="CK45" s="658"/>
      <c r="CL45" s="658"/>
      <c r="CM45" s="658"/>
      <c r="CN45" s="658"/>
      <c r="CO45" s="658"/>
      <c r="CP45" s="658"/>
      <c r="CQ45" s="659"/>
      <c r="CR45" s="660">
        <v>385278</v>
      </c>
      <c r="CS45" s="693"/>
      <c r="CT45" s="693"/>
      <c r="CU45" s="693"/>
      <c r="CV45" s="693"/>
      <c r="CW45" s="693"/>
      <c r="CX45" s="693"/>
      <c r="CY45" s="694"/>
      <c r="CZ45" s="665">
        <v>3.3</v>
      </c>
      <c r="DA45" s="690"/>
      <c r="DB45" s="690"/>
      <c r="DC45" s="695"/>
      <c r="DD45" s="669">
        <v>5247</v>
      </c>
      <c r="DE45" s="693"/>
      <c r="DF45" s="693"/>
      <c r="DG45" s="693"/>
      <c r="DH45" s="693"/>
      <c r="DI45" s="693"/>
      <c r="DJ45" s="693"/>
      <c r="DK45" s="694"/>
      <c r="DL45" s="743"/>
      <c r="DM45" s="744"/>
      <c r="DN45" s="744"/>
      <c r="DO45" s="744"/>
      <c r="DP45" s="744"/>
      <c r="DQ45" s="744"/>
      <c r="DR45" s="744"/>
      <c r="DS45" s="744"/>
      <c r="DT45" s="744"/>
      <c r="DU45" s="744"/>
      <c r="DV45" s="745"/>
      <c r="DW45" s="734"/>
      <c r="DX45" s="735"/>
      <c r="DY45" s="735"/>
      <c r="DZ45" s="735"/>
      <c r="EA45" s="735"/>
      <c r="EB45" s="735"/>
      <c r="EC45" s="736"/>
    </row>
    <row r="46" spans="2:133" ht="11.25" customHeight="1" x14ac:dyDescent="0.15">
      <c r="B46" s="224"/>
      <c r="CD46" s="700"/>
      <c r="CE46" s="701"/>
      <c r="CF46" s="657" t="s">
        <v>367</v>
      </c>
      <c r="CG46" s="658"/>
      <c r="CH46" s="658"/>
      <c r="CI46" s="658"/>
      <c r="CJ46" s="658"/>
      <c r="CK46" s="658"/>
      <c r="CL46" s="658"/>
      <c r="CM46" s="658"/>
      <c r="CN46" s="658"/>
      <c r="CO46" s="658"/>
      <c r="CP46" s="658"/>
      <c r="CQ46" s="659"/>
      <c r="CR46" s="660">
        <v>500530</v>
      </c>
      <c r="CS46" s="661"/>
      <c r="CT46" s="661"/>
      <c r="CU46" s="661"/>
      <c r="CV46" s="661"/>
      <c r="CW46" s="661"/>
      <c r="CX46" s="661"/>
      <c r="CY46" s="662"/>
      <c r="CZ46" s="665">
        <v>4.3</v>
      </c>
      <c r="DA46" s="666"/>
      <c r="DB46" s="666"/>
      <c r="DC46" s="672"/>
      <c r="DD46" s="669">
        <v>60291</v>
      </c>
      <c r="DE46" s="661"/>
      <c r="DF46" s="661"/>
      <c r="DG46" s="661"/>
      <c r="DH46" s="661"/>
      <c r="DI46" s="661"/>
      <c r="DJ46" s="661"/>
      <c r="DK46" s="662"/>
      <c r="DL46" s="743"/>
      <c r="DM46" s="744"/>
      <c r="DN46" s="744"/>
      <c r="DO46" s="744"/>
      <c r="DP46" s="744"/>
      <c r="DQ46" s="744"/>
      <c r="DR46" s="744"/>
      <c r="DS46" s="744"/>
      <c r="DT46" s="744"/>
      <c r="DU46" s="744"/>
      <c r="DV46" s="745"/>
      <c r="DW46" s="734"/>
      <c r="DX46" s="735"/>
      <c r="DY46" s="735"/>
      <c r="DZ46" s="735"/>
      <c r="EA46" s="735"/>
      <c r="EB46" s="735"/>
      <c r="EC46" s="736"/>
    </row>
    <row r="47" spans="2:133" ht="11.25" customHeight="1" x14ac:dyDescent="0.15">
      <c r="B47" s="224"/>
      <c r="CD47" s="700"/>
      <c r="CE47" s="701"/>
      <c r="CF47" s="657" t="s">
        <v>368</v>
      </c>
      <c r="CG47" s="658"/>
      <c r="CH47" s="658"/>
      <c r="CI47" s="658"/>
      <c r="CJ47" s="658"/>
      <c r="CK47" s="658"/>
      <c r="CL47" s="658"/>
      <c r="CM47" s="658"/>
      <c r="CN47" s="658"/>
      <c r="CO47" s="658"/>
      <c r="CP47" s="658"/>
      <c r="CQ47" s="659"/>
      <c r="CR47" s="660" t="s">
        <v>234</v>
      </c>
      <c r="CS47" s="693"/>
      <c r="CT47" s="693"/>
      <c r="CU47" s="693"/>
      <c r="CV47" s="693"/>
      <c r="CW47" s="693"/>
      <c r="CX47" s="693"/>
      <c r="CY47" s="694"/>
      <c r="CZ47" s="665" t="s">
        <v>133</v>
      </c>
      <c r="DA47" s="690"/>
      <c r="DB47" s="690"/>
      <c r="DC47" s="695"/>
      <c r="DD47" s="669" t="s">
        <v>234</v>
      </c>
      <c r="DE47" s="693"/>
      <c r="DF47" s="693"/>
      <c r="DG47" s="693"/>
      <c r="DH47" s="693"/>
      <c r="DI47" s="693"/>
      <c r="DJ47" s="693"/>
      <c r="DK47" s="694"/>
      <c r="DL47" s="743"/>
      <c r="DM47" s="744"/>
      <c r="DN47" s="744"/>
      <c r="DO47" s="744"/>
      <c r="DP47" s="744"/>
      <c r="DQ47" s="744"/>
      <c r="DR47" s="744"/>
      <c r="DS47" s="744"/>
      <c r="DT47" s="744"/>
      <c r="DU47" s="744"/>
      <c r="DV47" s="745"/>
      <c r="DW47" s="734"/>
      <c r="DX47" s="735"/>
      <c r="DY47" s="735"/>
      <c r="DZ47" s="735"/>
      <c r="EA47" s="735"/>
      <c r="EB47" s="735"/>
      <c r="EC47" s="736"/>
    </row>
    <row r="48" spans="2:133" x14ac:dyDescent="0.15">
      <c r="B48" s="224"/>
      <c r="CD48" s="702"/>
      <c r="CE48" s="703"/>
      <c r="CF48" s="657" t="s">
        <v>369</v>
      </c>
      <c r="CG48" s="658"/>
      <c r="CH48" s="658"/>
      <c r="CI48" s="658"/>
      <c r="CJ48" s="658"/>
      <c r="CK48" s="658"/>
      <c r="CL48" s="658"/>
      <c r="CM48" s="658"/>
      <c r="CN48" s="658"/>
      <c r="CO48" s="658"/>
      <c r="CP48" s="658"/>
      <c r="CQ48" s="659"/>
      <c r="CR48" s="660" t="s">
        <v>234</v>
      </c>
      <c r="CS48" s="661"/>
      <c r="CT48" s="661"/>
      <c r="CU48" s="661"/>
      <c r="CV48" s="661"/>
      <c r="CW48" s="661"/>
      <c r="CX48" s="661"/>
      <c r="CY48" s="662"/>
      <c r="CZ48" s="665" t="s">
        <v>234</v>
      </c>
      <c r="DA48" s="666"/>
      <c r="DB48" s="666"/>
      <c r="DC48" s="672"/>
      <c r="DD48" s="669" t="s">
        <v>234</v>
      </c>
      <c r="DE48" s="661"/>
      <c r="DF48" s="661"/>
      <c r="DG48" s="661"/>
      <c r="DH48" s="661"/>
      <c r="DI48" s="661"/>
      <c r="DJ48" s="661"/>
      <c r="DK48" s="662"/>
      <c r="DL48" s="743"/>
      <c r="DM48" s="744"/>
      <c r="DN48" s="744"/>
      <c r="DO48" s="744"/>
      <c r="DP48" s="744"/>
      <c r="DQ48" s="744"/>
      <c r="DR48" s="744"/>
      <c r="DS48" s="744"/>
      <c r="DT48" s="744"/>
      <c r="DU48" s="744"/>
      <c r="DV48" s="745"/>
      <c r="DW48" s="734"/>
      <c r="DX48" s="735"/>
      <c r="DY48" s="735"/>
      <c r="DZ48" s="735"/>
      <c r="EA48" s="735"/>
      <c r="EB48" s="735"/>
      <c r="EC48" s="736"/>
    </row>
    <row r="49" spans="2:133" ht="11.25" customHeight="1" x14ac:dyDescent="0.15">
      <c r="B49" s="224"/>
      <c r="CD49" s="681" t="s">
        <v>370</v>
      </c>
      <c r="CE49" s="682"/>
      <c r="CF49" s="682"/>
      <c r="CG49" s="682"/>
      <c r="CH49" s="682"/>
      <c r="CI49" s="682"/>
      <c r="CJ49" s="682"/>
      <c r="CK49" s="682"/>
      <c r="CL49" s="682"/>
      <c r="CM49" s="682"/>
      <c r="CN49" s="682"/>
      <c r="CO49" s="682"/>
      <c r="CP49" s="682"/>
      <c r="CQ49" s="683"/>
      <c r="CR49" s="732">
        <v>11569939</v>
      </c>
      <c r="CS49" s="719"/>
      <c r="CT49" s="719"/>
      <c r="CU49" s="719"/>
      <c r="CV49" s="719"/>
      <c r="CW49" s="719"/>
      <c r="CX49" s="719"/>
      <c r="CY49" s="748"/>
      <c r="CZ49" s="740">
        <v>100</v>
      </c>
      <c r="DA49" s="749"/>
      <c r="DB49" s="749"/>
      <c r="DC49" s="750"/>
      <c r="DD49" s="751">
        <v>7971569</v>
      </c>
      <c r="DE49" s="719"/>
      <c r="DF49" s="719"/>
      <c r="DG49" s="719"/>
      <c r="DH49" s="719"/>
      <c r="DI49" s="719"/>
      <c r="DJ49" s="719"/>
      <c r="DK49" s="748"/>
      <c r="DL49" s="752"/>
      <c r="DM49" s="753"/>
      <c r="DN49" s="753"/>
      <c r="DO49" s="753"/>
      <c r="DP49" s="753"/>
      <c r="DQ49" s="753"/>
      <c r="DR49" s="753"/>
      <c r="DS49" s="753"/>
      <c r="DT49" s="753"/>
      <c r="DU49" s="753"/>
      <c r="DV49" s="754"/>
      <c r="DW49" s="755"/>
      <c r="DX49" s="756"/>
      <c r="DY49" s="756"/>
      <c r="DZ49" s="756"/>
      <c r="EA49" s="756"/>
      <c r="EB49" s="756"/>
      <c r="EC49" s="757"/>
    </row>
  </sheetData>
  <sheetProtection algorithmName="SHA-512" hashValue="5FINZv89eSls9sjJo7zoIl3H26Z9xvl0c0F6ksQqyil9hoqwfJ0CXvmCnyVitm0F6aIyKDGM2YT72go32YAktg==" saltValue="GNdPc53koLJZFWS+Bc4E2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B67" zoomScale="70" zoomScaleNormal="25" zoomScaleSheetLayoutView="70" workbookViewId="0">
      <selection activeCell="BQ103" sqref="BQ103:DZ103"/>
    </sheetView>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758" t="s">
        <v>371</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758"/>
      <c r="AR2" s="758"/>
      <c r="AS2" s="758"/>
      <c r="AT2" s="758"/>
      <c r="AU2" s="758"/>
      <c r="AV2" s="758"/>
      <c r="AW2" s="758"/>
      <c r="AX2" s="758"/>
      <c r="AY2" s="758"/>
      <c r="AZ2" s="758"/>
      <c r="BA2" s="758"/>
      <c r="BB2" s="758"/>
      <c r="BC2" s="758"/>
      <c r="BD2" s="758"/>
      <c r="BE2" s="758"/>
      <c r="BF2" s="758"/>
      <c r="BG2" s="758"/>
      <c r="BH2" s="758"/>
      <c r="BI2" s="758"/>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759" t="s">
        <v>372</v>
      </c>
      <c r="DK2" s="760"/>
      <c r="DL2" s="760"/>
      <c r="DM2" s="760"/>
      <c r="DN2" s="760"/>
      <c r="DO2" s="761"/>
      <c r="DP2" s="227"/>
      <c r="DQ2" s="759" t="s">
        <v>373</v>
      </c>
      <c r="DR2" s="760"/>
      <c r="DS2" s="760"/>
      <c r="DT2" s="760"/>
      <c r="DU2" s="760"/>
      <c r="DV2" s="760"/>
      <c r="DW2" s="760"/>
      <c r="DX2" s="760"/>
      <c r="DY2" s="760"/>
      <c r="DZ2" s="761"/>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762" t="s">
        <v>374</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1"/>
      <c r="BA4" s="231"/>
      <c r="BB4" s="231"/>
      <c r="BC4" s="231"/>
      <c r="BD4" s="231"/>
      <c r="BE4" s="232"/>
      <c r="BF4" s="232"/>
      <c r="BG4" s="232"/>
      <c r="BH4" s="232"/>
      <c r="BI4" s="232"/>
      <c r="BJ4" s="232"/>
      <c r="BK4" s="232"/>
      <c r="BL4" s="232"/>
      <c r="BM4" s="232"/>
      <c r="BN4" s="232"/>
      <c r="BO4" s="232"/>
      <c r="BP4" s="232"/>
      <c r="BQ4" s="763" t="s">
        <v>375</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33"/>
    </row>
    <row r="5" spans="1:131" s="234" customFormat="1" ht="26.25" customHeight="1" x14ac:dyDescent="0.15">
      <c r="A5" s="764" t="s">
        <v>376</v>
      </c>
      <c r="B5" s="765"/>
      <c r="C5" s="765"/>
      <c r="D5" s="765"/>
      <c r="E5" s="765"/>
      <c r="F5" s="765"/>
      <c r="G5" s="765"/>
      <c r="H5" s="765"/>
      <c r="I5" s="765"/>
      <c r="J5" s="765"/>
      <c r="K5" s="765"/>
      <c r="L5" s="765"/>
      <c r="M5" s="765"/>
      <c r="N5" s="765"/>
      <c r="O5" s="765"/>
      <c r="P5" s="766"/>
      <c r="Q5" s="770" t="s">
        <v>377</v>
      </c>
      <c r="R5" s="771"/>
      <c r="S5" s="771"/>
      <c r="T5" s="771"/>
      <c r="U5" s="772"/>
      <c r="V5" s="770" t="s">
        <v>378</v>
      </c>
      <c r="W5" s="771"/>
      <c r="X5" s="771"/>
      <c r="Y5" s="771"/>
      <c r="Z5" s="772"/>
      <c r="AA5" s="770" t="s">
        <v>379</v>
      </c>
      <c r="AB5" s="771"/>
      <c r="AC5" s="771"/>
      <c r="AD5" s="771"/>
      <c r="AE5" s="771"/>
      <c r="AF5" s="776" t="s">
        <v>380</v>
      </c>
      <c r="AG5" s="771"/>
      <c r="AH5" s="771"/>
      <c r="AI5" s="771"/>
      <c r="AJ5" s="777"/>
      <c r="AK5" s="771" t="s">
        <v>381</v>
      </c>
      <c r="AL5" s="771"/>
      <c r="AM5" s="771"/>
      <c r="AN5" s="771"/>
      <c r="AO5" s="772"/>
      <c r="AP5" s="770" t="s">
        <v>382</v>
      </c>
      <c r="AQ5" s="771"/>
      <c r="AR5" s="771"/>
      <c r="AS5" s="771"/>
      <c r="AT5" s="772"/>
      <c r="AU5" s="770" t="s">
        <v>383</v>
      </c>
      <c r="AV5" s="771"/>
      <c r="AW5" s="771"/>
      <c r="AX5" s="771"/>
      <c r="AY5" s="777"/>
      <c r="AZ5" s="231"/>
      <c r="BA5" s="231"/>
      <c r="BB5" s="231"/>
      <c r="BC5" s="231"/>
      <c r="BD5" s="231"/>
      <c r="BE5" s="232"/>
      <c r="BF5" s="232"/>
      <c r="BG5" s="232"/>
      <c r="BH5" s="232"/>
      <c r="BI5" s="232"/>
      <c r="BJ5" s="232"/>
      <c r="BK5" s="232"/>
      <c r="BL5" s="232"/>
      <c r="BM5" s="232"/>
      <c r="BN5" s="232"/>
      <c r="BO5" s="232"/>
      <c r="BP5" s="232"/>
      <c r="BQ5" s="764" t="s">
        <v>384</v>
      </c>
      <c r="BR5" s="765"/>
      <c r="BS5" s="765"/>
      <c r="BT5" s="765"/>
      <c r="BU5" s="765"/>
      <c r="BV5" s="765"/>
      <c r="BW5" s="765"/>
      <c r="BX5" s="765"/>
      <c r="BY5" s="765"/>
      <c r="BZ5" s="765"/>
      <c r="CA5" s="765"/>
      <c r="CB5" s="765"/>
      <c r="CC5" s="765"/>
      <c r="CD5" s="765"/>
      <c r="CE5" s="765"/>
      <c r="CF5" s="765"/>
      <c r="CG5" s="766"/>
      <c r="CH5" s="770" t="s">
        <v>385</v>
      </c>
      <c r="CI5" s="771"/>
      <c r="CJ5" s="771"/>
      <c r="CK5" s="771"/>
      <c r="CL5" s="772"/>
      <c r="CM5" s="770" t="s">
        <v>386</v>
      </c>
      <c r="CN5" s="771"/>
      <c r="CO5" s="771"/>
      <c r="CP5" s="771"/>
      <c r="CQ5" s="772"/>
      <c r="CR5" s="770" t="s">
        <v>387</v>
      </c>
      <c r="CS5" s="771"/>
      <c r="CT5" s="771"/>
      <c r="CU5" s="771"/>
      <c r="CV5" s="772"/>
      <c r="CW5" s="770" t="s">
        <v>388</v>
      </c>
      <c r="CX5" s="771"/>
      <c r="CY5" s="771"/>
      <c r="CZ5" s="771"/>
      <c r="DA5" s="772"/>
      <c r="DB5" s="770" t="s">
        <v>389</v>
      </c>
      <c r="DC5" s="771"/>
      <c r="DD5" s="771"/>
      <c r="DE5" s="771"/>
      <c r="DF5" s="772"/>
      <c r="DG5" s="801" t="s">
        <v>390</v>
      </c>
      <c r="DH5" s="802"/>
      <c r="DI5" s="802"/>
      <c r="DJ5" s="802"/>
      <c r="DK5" s="803"/>
      <c r="DL5" s="801" t="s">
        <v>391</v>
      </c>
      <c r="DM5" s="802"/>
      <c r="DN5" s="802"/>
      <c r="DO5" s="802"/>
      <c r="DP5" s="803"/>
      <c r="DQ5" s="770" t="s">
        <v>392</v>
      </c>
      <c r="DR5" s="771"/>
      <c r="DS5" s="771"/>
      <c r="DT5" s="771"/>
      <c r="DU5" s="772"/>
      <c r="DV5" s="770" t="s">
        <v>383</v>
      </c>
      <c r="DW5" s="771"/>
      <c r="DX5" s="771"/>
      <c r="DY5" s="771"/>
      <c r="DZ5" s="777"/>
      <c r="EA5" s="233"/>
    </row>
    <row r="6" spans="1:131" s="234" customFormat="1" ht="26.25" customHeight="1" thickBot="1" x14ac:dyDescent="0.2">
      <c r="A6" s="767"/>
      <c r="B6" s="768"/>
      <c r="C6" s="768"/>
      <c r="D6" s="768"/>
      <c r="E6" s="768"/>
      <c r="F6" s="768"/>
      <c r="G6" s="768"/>
      <c r="H6" s="768"/>
      <c r="I6" s="768"/>
      <c r="J6" s="768"/>
      <c r="K6" s="768"/>
      <c r="L6" s="768"/>
      <c r="M6" s="768"/>
      <c r="N6" s="768"/>
      <c r="O6" s="768"/>
      <c r="P6" s="769"/>
      <c r="Q6" s="773"/>
      <c r="R6" s="774"/>
      <c r="S6" s="774"/>
      <c r="T6" s="774"/>
      <c r="U6" s="775"/>
      <c r="V6" s="773"/>
      <c r="W6" s="774"/>
      <c r="X6" s="774"/>
      <c r="Y6" s="774"/>
      <c r="Z6" s="775"/>
      <c r="AA6" s="773"/>
      <c r="AB6" s="774"/>
      <c r="AC6" s="774"/>
      <c r="AD6" s="774"/>
      <c r="AE6" s="774"/>
      <c r="AF6" s="778"/>
      <c r="AG6" s="774"/>
      <c r="AH6" s="774"/>
      <c r="AI6" s="774"/>
      <c r="AJ6" s="779"/>
      <c r="AK6" s="774"/>
      <c r="AL6" s="774"/>
      <c r="AM6" s="774"/>
      <c r="AN6" s="774"/>
      <c r="AO6" s="775"/>
      <c r="AP6" s="773"/>
      <c r="AQ6" s="774"/>
      <c r="AR6" s="774"/>
      <c r="AS6" s="774"/>
      <c r="AT6" s="775"/>
      <c r="AU6" s="773"/>
      <c r="AV6" s="774"/>
      <c r="AW6" s="774"/>
      <c r="AX6" s="774"/>
      <c r="AY6" s="779"/>
      <c r="AZ6" s="231"/>
      <c r="BA6" s="231"/>
      <c r="BB6" s="231"/>
      <c r="BC6" s="231"/>
      <c r="BD6" s="231"/>
      <c r="BE6" s="232"/>
      <c r="BF6" s="232"/>
      <c r="BG6" s="232"/>
      <c r="BH6" s="232"/>
      <c r="BI6" s="232"/>
      <c r="BJ6" s="232"/>
      <c r="BK6" s="232"/>
      <c r="BL6" s="232"/>
      <c r="BM6" s="232"/>
      <c r="BN6" s="232"/>
      <c r="BO6" s="232"/>
      <c r="BP6" s="232"/>
      <c r="BQ6" s="767"/>
      <c r="BR6" s="768"/>
      <c r="BS6" s="768"/>
      <c r="BT6" s="768"/>
      <c r="BU6" s="768"/>
      <c r="BV6" s="768"/>
      <c r="BW6" s="768"/>
      <c r="BX6" s="768"/>
      <c r="BY6" s="768"/>
      <c r="BZ6" s="768"/>
      <c r="CA6" s="768"/>
      <c r="CB6" s="768"/>
      <c r="CC6" s="768"/>
      <c r="CD6" s="768"/>
      <c r="CE6" s="768"/>
      <c r="CF6" s="768"/>
      <c r="CG6" s="769"/>
      <c r="CH6" s="773"/>
      <c r="CI6" s="774"/>
      <c r="CJ6" s="774"/>
      <c r="CK6" s="774"/>
      <c r="CL6" s="775"/>
      <c r="CM6" s="773"/>
      <c r="CN6" s="774"/>
      <c r="CO6" s="774"/>
      <c r="CP6" s="774"/>
      <c r="CQ6" s="775"/>
      <c r="CR6" s="773"/>
      <c r="CS6" s="774"/>
      <c r="CT6" s="774"/>
      <c r="CU6" s="774"/>
      <c r="CV6" s="775"/>
      <c r="CW6" s="773"/>
      <c r="CX6" s="774"/>
      <c r="CY6" s="774"/>
      <c r="CZ6" s="774"/>
      <c r="DA6" s="775"/>
      <c r="DB6" s="773"/>
      <c r="DC6" s="774"/>
      <c r="DD6" s="774"/>
      <c r="DE6" s="774"/>
      <c r="DF6" s="775"/>
      <c r="DG6" s="804"/>
      <c r="DH6" s="805"/>
      <c r="DI6" s="805"/>
      <c r="DJ6" s="805"/>
      <c r="DK6" s="806"/>
      <c r="DL6" s="804"/>
      <c r="DM6" s="805"/>
      <c r="DN6" s="805"/>
      <c r="DO6" s="805"/>
      <c r="DP6" s="806"/>
      <c r="DQ6" s="773"/>
      <c r="DR6" s="774"/>
      <c r="DS6" s="774"/>
      <c r="DT6" s="774"/>
      <c r="DU6" s="775"/>
      <c r="DV6" s="773"/>
      <c r="DW6" s="774"/>
      <c r="DX6" s="774"/>
      <c r="DY6" s="774"/>
      <c r="DZ6" s="779"/>
      <c r="EA6" s="233"/>
    </row>
    <row r="7" spans="1:131" s="234" customFormat="1" ht="26.25" customHeight="1" thickTop="1" x14ac:dyDescent="0.15">
      <c r="A7" s="235">
        <v>1</v>
      </c>
      <c r="B7" s="787" t="s">
        <v>393</v>
      </c>
      <c r="C7" s="788"/>
      <c r="D7" s="788"/>
      <c r="E7" s="788"/>
      <c r="F7" s="788"/>
      <c r="G7" s="788"/>
      <c r="H7" s="788"/>
      <c r="I7" s="788"/>
      <c r="J7" s="788"/>
      <c r="K7" s="788"/>
      <c r="L7" s="788"/>
      <c r="M7" s="788"/>
      <c r="N7" s="788"/>
      <c r="O7" s="788"/>
      <c r="P7" s="789"/>
      <c r="Q7" s="790">
        <v>12380</v>
      </c>
      <c r="R7" s="791"/>
      <c r="S7" s="791"/>
      <c r="T7" s="791"/>
      <c r="U7" s="792"/>
      <c r="V7" s="793">
        <v>11581</v>
      </c>
      <c r="W7" s="791"/>
      <c r="X7" s="791"/>
      <c r="Y7" s="791"/>
      <c r="Z7" s="792"/>
      <c r="AA7" s="793">
        <v>799</v>
      </c>
      <c r="AB7" s="791"/>
      <c r="AC7" s="791"/>
      <c r="AD7" s="791"/>
      <c r="AE7" s="794"/>
      <c r="AF7" s="795">
        <v>774</v>
      </c>
      <c r="AG7" s="791"/>
      <c r="AH7" s="791"/>
      <c r="AI7" s="791"/>
      <c r="AJ7" s="794"/>
      <c r="AK7" s="796">
        <v>853</v>
      </c>
      <c r="AL7" s="785"/>
      <c r="AM7" s="785"/>
      <c r="AN7" s="785"/>
      <c r="AO7" s="797"/>
      <c r="AP7" s="798">
        <v>7711</v>
      </c>
      <c r="AQ7" s="785"/>
      <c r="AR7" s="785"/>
      <c r="AS7" s="785"/>
      <c r="AT7" s="797"/>
      <c r="AU7" s="799"/>
      <c r="AV7" s="799"/>
      <c r="AW7" s="799"/>
      <c r="AX7" s="799"/>
      <c r="AY7" s="800"/>
      <c r="AZ7" s="231"/>
      <c r="BA7" s="231"/>
      <c r="BB7" s="231"/>
      <c r="BC7" s="231"/>
      <c r="BD7" s="231"/>
      <c r="BE7" s="232"/>
      <c r="BF7" s="232"/>
      <c r="BG7" s="232"/>
      <c r="BH7" s="232"/>
      <c r="BI7" s="232"/>
      <c r="BJ7" s="232"/>
      <c r="BK7" s="232"/>
      <c r="BL7" s="232"/>
      <c r="BM7" s="232"/>
      <c r="BN7" s="232"/>
      <c r="BO7" s="232"/>
      <c r="BP7" s="232"/>
      <c r="BQ7" s="235">
        <v>1</v>
      </c>
      <c r="BR7" s="236"/>
      <c r="BS7" s="780" t="s">
        <v>592</v>
      </c>
      <c r="BT7" s="781"/>
      <c r="BU7" s="781"/>
      <c r="BV7" s="781"/>
      <c r="BW7" s="781"/>
      <c r="BX7" s="781"/>
      <c r="BY7" s="781"/>
      <c r="BZ7" s="781"/>
      <c r="CA7" s="781"/>
      <c r="CB7" s="781"/>
      <c r="CC7" s="781"/>
      <c r="CD7" s="781"/>
      <c r="CE7" s="781"/>
      <c r="CF7" s="781"/>
      <c r="CG7" s="783"/>
      <c r="CH7" s="784">
        <v>0</v>
      </c>
      <c r="CI7" s="785"/>
      <c r="CJ7" s="785"/>
      <c r="CK7" s="785"/>
      <c r="CL7" s="786"/>
      <c r="CM7" s="784">
        <v>1378</v>
      </c>
      <c r="CN7" s="785"/>
      <c r="CO7" s="785"/>
      <c r="CP7" s="785"/>
      <c r="CQ7" s="786"/>
      <c r="CR7" s="784">
        <v>5</v>
      </c>
      <c r="CS7" s="785"/>
      <c r="CT7" s="785"/>
      <c r="CU7" s="785"/>
      <c r="CV7" s="786"/>
      <c r="CW7" s="784" t="s">
        <v>519</v>
      </c>
      <c r="CX7" s="785"/>
      <c r="CY7" s="785"/>
      <c r="CZ7" s="785"/>
      <c r="DA7" s="786"/>
      <c r="DB7" s="784" t="s">
        <v>519</v>
      </c>
      <c r="DC7" s="785"/>
      <c r="DD7" s="785"/>
      <c r="DE7" s="785"/>
      <c r="DF7" s="786"/>
      <c r="DG7" s="784" t="s">
        <v>519</v>
      </c>
      <c r="DH7" s="785"/>
      <c r="DI7" s="785"/>
      <c r="DJ7" s="785"/>
      <c r="DK7" s="786"/>
      <c r="DL7" s="784" t="s">
        <v>519</v>
      </c>
      <c r="DM7" s="785"/>
      <c r="DN7" s="785"/>
      <c r="DO7" s="785"/>
      <c r="DP7" s="786"/>
      <c r="DQ7" s="784" t="s">
        <v>519</v>
      </c>
      <c r="DR7" s="785"/>
      <c r="DS7" s="785"/>
      <c r="DT7" s="785"/>
      <c r="DU7" s="786"/>
      <c r="DV7" s="780"/>
      <c r="DW7" s="781"/>
      <c r="DX7" s="781"/>
      <c r="DY7" s="781"/>
      <c r="DZ7" s="782"/>
      <c r="EA7" s="233"/>
    </row>
    <row r="8" spans="1:131" s="234" customFormat="1" ht="26.25" customHeight="1" x14ac:dyDescent="0.15">
      <c r="A8" s="237">
        <v>2</v>
      </c>
      <c r="B8" s="818"/>
      <c r="C8" s="819"/>
      <c r="D8" s="819"/>
      <c r="E8" s="819"/>
      <c r="F8" s="819"/>
      <c r="G8" s="819"/>
      <c r="H8" s="819"/>
      <c r="I8" s="819"/>
      <c r="J8" s="819"/>
      <c r="K8" s="819"/>
      <c r="L8" s="819"/>
      <c r="M8" s="819"/>
      <c r="N8" s="819"/>
      <c r="O8" s="819"/>
      <c r="P8" s="820"/>
      <c r="Q8" s="821"/>
      <c r="R8" s="822"/>
      <c r="S8" s="822"/>
      <c r="T8" s="822"/>
      <c r="U8" s="822"/>
      <c r="V8" s="822"/>
      <c r="W8" s="822"/>
      <c r="X8" s="822"/>
      <c r="Y8" s="822"/>
      <c r="Z8" s="822"/>
      <c r="AA8" s="822"/>
      <c r="AB8" s="822"/>
      <c r="AC8" s="822"/>
      <c r="AD8" s="822"/>
      <c r="AE8" s="823"/>
      <c r="AF8" s="824"/>
      <c r="AG8" s="825"/>
      <c r="AH8" s="825"/>
      <c r="AI8" s="825"/>
      <c r="AJ8" s="826"/>
      <c r="AK8" s="807"/>
      <c r="AL8" s="808"/>
      <c r="AM8" s="808"/>
      <c r="AN8" s="808"/>
      <c r="AO8" s="808"/>
      <c r="AP8" s="808"/>
      <c r="AQ8" s="808"/>
      <c r="AR8" s="808"/>
      <c r="AS8" s="808"/>
      <c r="AT8" s="808"/>
      <c r="AU8" s="809"/>
      <c r="AV8" s="809"/>
      <c r="AW8" s="809"/>
      <c r="AX8" s="809"/>
      <c r="AY8" s="810"/>
      <c r="AZ8" s="231"/>
      <c r="BA8" s="231"/>
      <c r="BB8" s="231"/>
      <c r="BC8" s="231"/>
      <c r="BD8" s="231"/>
      <c r="BE8" s="232"/>
      <c r="BF8" s="232"/>
      <c r="BG8" s="232"/>
      <c r="BH8" s="232"/>
      <c r="BI8" s="232"/>
      <c r="BJ8" s="232"/>
      <c r="BK8" s="232"/>
      <c r="BL8" s="232"/>
      <c r="BM8" s="232"/>
      <c r="BN8" s="232"/>
      <c r="BO8" s="232"/>
      <c r="BP8" s="232"/>
      <c r="BQ8" s="237">
        <v>2</v>
      </c>
      <c r="BR8" s="238"/>
      <c r="BS8" s="811" t="s">
        <v>593</v>
      </c>
      <c r="BT8" s="812"/>
      <c r="BU8" s="812"/>
      <c r="BV8" s="812"/>
      <c r="BW8" s="812"/>
      <c r="BX8" s="812"/>
      <c r="BY8" s="812"/>
      <c r="BZ8" s="812"/>
      <c r="CA8" s="812"/>
      <c r="CB8" s="812"/>
      <c r="CC8" s="812"/>
      <c r="CD8" s="812"/>
      <c r="CE8" s="812"/>
      <c r="CF8" s="812"/>
      <c r="CG8" s="813"/>
      <c r="CH8" s="814">
        <v>0</v>
      </c>
      <c r="CI8" s="815"/>
      <c r="CJ8" s="815"/>
      <c r="CK8" s="815"/>
      <c r="CL8" s="816"/>
      <c r="CM8" s="814">
        <v>65</v>
      </c>
      <c r="CN8" s="815"/>
      <c r="CO8" s="815"/>
      <c r="CP8" s="815"/>
      <c r="CQ8" s="816"/>
      <c r="CR8" s="814">
        <v>30</v>
      </c>
      <c r="CS8" s="815"/>
      <c r="CT8" s="815"/>
      <c r="CU8" s="815"/>
      <c r="CV8" s="816"/>
      <c r="CW8" s="814">
        <v>16</v>
      </c>
      <c r="CX8" s="815"/>
      <c r="CY8" s="815"/>
      <c r="CZ8" s="815"/>
      <c r="DA8" s="816"/>
      <c r="DB8" s="814" t="s">
        <v>519</v>
      </c>
      <c r="DC8" s="815"/>
      <c r="DD8" s="815"/>
      <c r="DE8" s="815"/>
      <c r="DF8" s="816"/>
      <c r="DG8" s="814" t="s">
        <v>519</v>
      </c>
      <c r="DH8" s="815"/>
      <c r="DI8" s="815"/>
      <c r="DJ8" s="815"/>
      <c r="DK8" s="816"/>
      <c r="DL8" s="814" t="s">
        <v>519</v>
      </c>
      <c r="DM8" s="815"/>
      <c r="DN8" s="815"/>
      <c r="DO8" s="815"/>
      <c r="DP8" s="816"/>
      <c r="DQ8" s="814" t="s">
        <v>519</v>
      </c>
      <c r="DR8" s="815"/>
      <c r="DS8" s="815"/>
      <c r="DT8" s="815"/>
      <c r="DU8" s="816"/>
      <c r="DV8" s="811"/>
      <c r="DW8" s="812"/>
      <c r="DX8" s="812"/>
      <c r="DY8" s="812"/>
      <c r="DZ8" s="817"/>
      <c r="EA8" s="233"/>
    </row>
    <row r="9" spans="1:131" s="234" customFormat="1" ht="26.25" customHeight="1" x14ac:dyDescent="0.15">
      <c r="A9" s="237">
        <v>3</v>
      </c>
      <c r="B9" s="818"/>
      <c r="C9" s="819"/>
      <c r="D9" s="819"/>
      <c r="E9" s="819"/>
      <c r="F9" s="819"/>
      <c r="G9" s="819"/>
      <c r="H9" s="819"/>
      <c r="I9" s="819"/>
      <c r="J9" s="819"/>
      <c r="K9" s="819"/>
      <c r="L9" s="819"/>
      <c r="M9" s="819"/>
      <c r="N9" s="819"/>
      <c r="O9" s="819"/>
      <c r="P9" s="820"/>
      <c r="Q9" s="821"/>
      <c r="R9" s="822"/>
      <c r="S9" s="822"/>
      <c r="T9" s="822"/>
      <c r="U9" s="822"/>
      <c r="V9" s="822"/>
      <c r="W9" s="822"/>
      <c r="X9" s="822"/>
      <c r="Y9" s="822"/>
      <c r="Z9" s="822"/>
      <c r="AA9" s="822"/>
      <c r="AB9" s="822"/>
      <c r="AC9" s="822"/>
      <c r="AD9" s="822"/>
      <c r="AE9" s="823"/>
      <c r="AF9" s="824"/>
      <c r="AG9" s="825"/>
      <c r="AH9" s="825"/>
      <c r="AI9" s="825"/>
      <c r="AJ9" s="826"/>
      <c r="AK9" s="807"/>
      <c r="AL9" s="808"/>
      <c r="AM9" s="808"/>
      <c r="AN9" s="808"/>
      <c r="AO9" s="808"/>
      <c r="AP9" s="808"/>
      <c r="AQ9" s="808"/>
      <c r="AR9" s="808"/>
      <c r="AS9" s="808"/>
      <c r="AT9" s="808"/>
      <c r="AU9" s="809"/>
      <c r="AV9" s="809"/>
      <c r="AW9" s="809"/>
      <c r="AX9" s="809"/>
      <c r="AY9" s="810"/>
      <c r="AZ9" s="231"/>
      <c r="BA9" s="231"/>
      <c r="BB9" s="231"/>
      <c r="BC9" s="231"/>
      <c r="BD9" s="231"/>
      <c r="BE9" s="232"/>
      <c r="BF9" s="232"/>
      <c r="BG9" s="232"/>
      <c r="BH9" s="232"/>
      <c r="BI9" s="232"/>
      <c r="BJ9" s="232"/>
      <c r="BK9" s="232"/>
      <c r="BL9" s="232"/>
      <c r="BM9" s="232"/>
      <c r="BN9" s="232"/>
      <c r="BO9" s="232"/>
      <c r="BP9" s="232"/>
      <c r="BQ9" s="237">
        <v>3</v>
      </c>
      <c r="BR9" s="238"/>
      <c r="BS9" s="811"/>
      <c r="BT9" s="812"/>
      <c r="BU9" s="812"/>
      <c r="BV9" s="812"/>
      <c r="BW9" s="812"/>
      <c r="BX9" s="812"/>
      <c r="BY9" s="812"/>
      <c r="BZ9" s="812"/>
      <c r="CA9" s="812"/>
      <c r="CB9" s="812"/>
      <c r="CC9" s="812"/>
      <c r="CD9" s="812"/>
      <c r="CE9" s="812"/>
      <c r="CF9" s="812"/>
      <c r="CG9" s="813"/>
      <c r="CH9" s="814"/>
      <c r="CI9" s="815"/>
      <c r="CJ9" s="815"/>
      <c r="CK9" s="815"/>
      <c r="CL9" s="816"/>
      <c r="CM9" s="814"/>
      <c r="CN9" s="815"/>
      <c r="CO9" s="815"/>
      <c r="CP9" s="815"/>
      <c r="CQ9" s="816"/>
      <c r="CR9" s="814"/>
      <c r="CS9" s="815"/>
      <c r="CT9" s="815"/>
      <c r="CU9" s="815"/>
      <c r="CV9" s="816"/>
      <c r="CW9" s="814"/>
      <c r="CX9" s="815"/>
      <c r="CY9" s="815"/>
      <c r="CZ9" s="815"/>
      <c r="DA9" s="816"/>
      <c r="DB9" s="814"/>
      <c r="DC9" s="815"/>
      <c r="DD9" s="815"/>
      <c r="DE9" s="815"/>
      <c r="DF9" s="816"/>
      <c r="DG9" s="814"/>
      <c r="DH9" s="815"/>
      <c r="DI9" s="815"/>
      <c r="DJ9" s="815"/>
      <c r="DK9" s="816"/>
      <c r="DL9" s="814"/>
      <c r="DM9" s="815"/>
      <c r="DN9" s="815"/>
      <c r="DO9" s="815"/>
      <c r="DP9" s="816"/>
      <c r="DQ9" s="814"/>
      <c r="DR9" s="815"/>
      <c r="DS9" s="815"/>
      <c r="DT9" s="815"/>
      <c r="DU9" s="816"/>
      <c r="DV9" s="811"/>
      <c r="DW9" s="812"/>
      <c r="DX9" s="812"/>
      <c r="DY9" s="812"/>
      <c r="DZ9" s="817"/>
      <c r="EA9" s="233"/>
    </row>
    <row r="10" spans="1:131" s="234" customFormat="1" ht="26.25" customHeight="1" x14ac:dyDescent="0.15">
      <c r="A10" s="237">
        <v>4</v>
      </c>
      <c r="B10" s="818"/>
      <c r="C10" s="819"/>
      <c r="D10" s="819"/>
      <c r="E10" s="819"/>
      <c r="F10" s="819"/>
      <c r="G10" s="819"/>
      <c r="H10" s="819"/>
      <c r="I10" s="819"/>
      <c r="J10" s="819"/>
      <c r="K10" s="819"/>
      <c r="L10" s="819"/>
      <c r="M10" s="819"/>
      <c r="N10" s="819"/>
      <c r="O10" s="819"/>
      <c r="P10" s="820"/>
      <c r="Q10" s="821"/>
      <c r="R10" s="822"/>
      <c r="S10" s="822"/>
      <c r="T10" s="822"/>
      <c r="U10" s="822"/>
      <c r="V10" s="822"/>
      <c r="W10" s="822"/>
      <c r="X10" s="822"/>
      <c r="Y10" s="822"/>
      <c r="Z10" s="822"/>
      <c r="AA10" s="822"/>
      <c r="AB10" s="822"/>
      <c r="AC10" s="822"/>
      <c r="AD10" s="822"/>
      <c r="AE10" s="823"/>
      <c r="AF10" s="824"/>
      <c r="AG10" s="825"/>
      <c r="AH10" s="825"/>
      <c r="AI10" s="825"/>
      <c r="AJ10" s="826"/>
      <c r="AK10" s="807"/>
      <c r="AL10" s="808"/>
      <c r="AM10" s="808"/>
      <c r="AN10" s="808"/>
      <c r="AO10" s="808"/>
      <c r="AP10" s="808"/>
      <c r="AQ10" s="808"/>
      <c r="AR10" s="808"/>
      <c r="AS10" s="808"/>
      <c r="AT10" s="808"/>
      <c r="AU10" s="809"/>
      <c r="AV10" s="809"/>
      <c r="AW10" s="809"/>
      <c r="AX10" s="809"/>
      <c r="AY10" s="810"/>
      <c r="AZ10" s="231"/>
      <c r="BA10" s="231"/>
      <c r="BB10" s="231"/>
      <c r="BC10" s="231"/>
      <c r="BD10" s="231"/>
      <c r="BE10" s="232"/>
      <c r="BF10" s="232"/>
      <c r="BG10" s="232"/>
      <c r="BH10" s="232"/>
      <c r="BI10" s="232"/>
      <c r="BJ10" s="232"/>
      <c r="BK10" s="232"/>
      <c r="BL10" s="232"/>
      <c r="BM10" s="232"/>
      <c r="BN10" s="232"/>
      <c r="BO10" s="232"/>
      <c r="BP10" s="232"/>
      <c r="BQ10" s="237">
        <v>4</v>
      </c>
      <c r="BR10" s="238"/>
      <c r="BS10" s="811"/>
      <c r="BT10" s="812"/>
      <c r="BU10" s="812"/>
      <c r="BV10" s="812"/>
      <c r="BW10" s="812"/>
      <c r="BX10" s="812"/>
      <c r="BY10" s="812"/>
      <c r="BZ10" s="812"/>
      <c r="CA10" s="812"/>
      <c r="CB10" s="812"/>
      <c r="CC10" s="812"/>
      <c r="CD10" s="812"/>
      <c r="CE10" s="812"/>
      <c r="CF10" s="812"/>
      <c r="CG10" s="813"/>
      <c r="CH10" s="814"/>
      <c r="CI10" s="815"/>
      <c r="CJ10" s="815"/>
      <c r="CK10" s="815"/>
      <c r="CL10" s="816"/>
      <c r="CM10" s="814"/>
      <c r="CN10" s="815"/>
      <c r="CO10" s="815"/>
      <c r="CP10" s="815"/>
      <c r="CQ10" s="816"/>
      <c r="CR10" s="814"/>
      <c r="CS10" s="815"/>
      <c r="CT10" s="815"/>
      <c r="CU10" s="815"/>
      <c r="CV10" s="816"/>
      <c r="CW10" s="814"/>
      <c r="CX10" s="815"/>
      <c r="CY10" s="815"/>
      <c r="CZ10" s="815"/>
      <c r="DA10" s="816"/>
      <c r="DB10" s="814"/>
      <c r="DC10" s="815"/>
      <c r="DD10" s="815"/>
      <c r="DE10" s="815"/>
      <c r="DF10" s="816"/>
      <c r="DG10" s="814"/>
      <c r="DH10" s="815"/>
      <c r="DI10" s="815"/>
      <c r="DJ10" s="815"/>
      <c r="DK10" s="816"/>
      <c r="DL10" s="814"/>
      <c r="DM10" s="815"/>
      <c r="DN10" s="815"/>
      <c r="DO10" s="815"/>
      <c r="DP10" s="816"/>
      <c r="DQ10" s="814"/>
      <c r="DR10" s="815"/>
      <c r="DS10" s="815"/>
      <c r="DT10" s="815"/>
      <c r="DU10" s="816"/>
      <c r="DV10" s="811"/>
      <c r="DW10" s="812"/>
      <c r="DX10" s="812"/>
      <c r="DY10" s="812"/>
      <c r="DZ10" s="817"/>
      <c r="EA10" s="233"/>
    </row>
    <row r="11" spans="1:131" s="234" customFormat="1" ht="26.25" customHeight="1" x14ac:dyDescent="0.15">
      <c r="A11" s="237">
        <v>5</v>
      </c>
      <c r="B11" s="818"/>
      <c r="C11" s="819"/>
      <c r="D11" s="819"/>
      <c r="E11" s="819"/>
      <c r="F11" s="819"/>
      <c r="G11" s="819"/>
      <c r="H11" s="819"/>
      <c r="I11" s="819"/>
      <c r="J11" s="819"/>
      <c r="K11" s="819"/>
      <c r="L11" s="819"/>
      <c r="M11" s="819"/>
      <c r="N11" s="819"/>
      <c r="O11" s="819"/>
      <c r="P11" s="820"/>
      <c r="Q11" s="821"/>
      <c r="R11" s="822"/>
      <c r="S11" s="822"/>
      <c r="T11" s="822"/>
      <c r="U11" s="822"/>
      <c r="V11" s="822"/>
      <c r="W11" s="822"/>
      <c r="X11" s="822"/>
      <c r="Y11" s="822"/>
      <c r="Z11" s="822"/>
      <c r="AA11" s="822"/>
      <c r="AB11" s="822"/>
      <c r="AC11" s="822"/>
      <c r="AD11" s="822"/>
      <c r="AE11" s="823"/>
      <c r="AF11" s="824"/>
      <c r="AG11" s="825"/>
      <c r="AH11" s="825"/>
      <c r="AI11" s="825"/>
      <c r="AJ11" s="826"/>
      <c r="AK11" s="807"/>
      <c r="AL11" s="808"/>
      <c r="AM11" s="808"/>
      <c r="AN11" s="808"/>
      <c r="AO11" s="808"/>
      <c r="AP11" s="808"/>
      <c r="AQ11" s="808"/>
      <c r="AR11" s="808"/>
      <c r="AS11" s="808"/>
      <c r="AT11" s="808"/>
      <c r="AU11" s="809"/>
      <c r="AV11" s="809"/>
      <c r="AW11" s="809"/>
      <c r="AX11" s="809"/>
      <c r="AY11" s="810"/>
      <c r="AZ11" s="231"/>
      <c r="BA11" s="231"/>
      <c r="BB11" s="231"/>
      <c r="BC11" s="231"/>
      <c r="BD11" s="231"/>
      <c r="BE11" s="232"/>
      <c r="BF11" s="232"/>
      <c r="BG11" s="232"/>
      <c r="BH11" s="232"/>
      <c r="BI11" s="232"/>
      <c r="BJ11" s="232"/>
      <c r="BK11" s="232"/>
      <c r="BL11" s="232"/>
      <c r="BM11" s="232"/>
      <c r="BN11" s="232"/>
      <c r="BO11" s="232"/>
      <c r="BP11" s="232"/>
      <c r="BQ11" s="237">
        <v>5</v>
      </c>
      <c r="BR11" s="238"/>
      <c r="BS11" s="811"/>
      <c r="BT11" s="812"/>
      <c r="BU11" s="812"/>
      <c r="BV11" s="812"/>
      <c r="BW11" s="812"/>
      <c r="BX11" s="812"/>
      <c r="BY11" s="812"/>
      <c r="BZ11" s="812"/>
      <c r="CA11" s="812"/>
      <c r="CB11" s="812"/>
      <c r="CC11" s="812"/>
      <c r="CD11" s="812"/>
      <c r="CE11" s="812"/>
      <c r="CF11" s="812"/>
      <c r="CG11" s="813"/>
      <c r="CH11" s="814"/>
      <c r="CI11" s="815"/>
      <c r="CJ11" s="815"/>
      <c r="CK11" s="815"/>
      <c r="CL11" s="816"/>
      <c r="CM11" s="814"/>
      <c r="CN11" s="815"/>
      <c r="CO11" s="815"/>
      <c r="CP11" s="815"/>
      <c r="CQ11" s="816"/>
      <c r="CR11" s="814"/>
      <c r="CS11" s="815"/>
      <c r="CT11" s="815"/>
      <c r="CU11" s="815"/>
      <c r="CV11" s="816"/>
      <c r="CW11" s="814"/>
      <c r="CX11" s="815"/>
      <c r="CY11" s="815"/>
      <c r="CZ11" s="815"/>
      <c r="DA11" s="816"/>
      <c r="DB11" s="814"/>
      <c r="DC11" s="815"/>
      <c r="DD11" s="815"/>
      <c r="DE11" s="815"/>
      <c r="DF11" s="816"/>
      <c r="DG11" s="814"/>
      <c r="DH11" s="815"/>
      <c r="DI11" s="815"/>
      <c r="DJ11" s="815"/>
      <c r="DK11" s="816"/>
      <c r="DL11" s="814"/>
      <c r="DM11" s="815"/>
      <c r="DN11" s="815"/>
      <c r="DO11" s="815"/>
      <c r="DP11" s="816"/>
      <c r="DQ11" s="814"/>
      <c r="DR11" s="815"/>
      <c r="DS11" s="815"/>
      <c r="DT11" s="815"/>
      <c r="DU11" s="816"/>
      <c r="DV11" s="811"/>
      <c r="DW11" s="812"/>
      <c r="DX11" s="812"/>
      <c r="DY11" s="812"/>
      <c r="DZ11" s="817"/>
      <c r="EA11" s="233"/>
    </row>
    <row r="12" spans="1:131" s="234" customFormat="1" ht="26.25" customHeight="1" x14ac:dyDescent="0.15">
      <c r="A12" s="237">
        <v>6</v>
      </c>
      <c r="B12" s="818"/>
      <c r="C12" s="819"/>
      <c r="D12" s="819"/>
      <c r="E12" s="819"/>
      <c r="F12" s="819"/>
      <c r="G12" s="819"/>
      <c r="H12" s="819"/>
      <c r="I12" s="819"/>
      <c r="J12" s="819"/>
      <c r="K12" s="819"/>
      <c r="L12" s="819"/>
      <c r="M12" s="819"/>
      <c r="N12" s="819"/>
      <c r="O12" s="819"/>
      <c r="P12" s="820"/>
      <c r="Q12" s="821"/>
      <c r="R12" s="822"/>
      <c r="S12" s="822"/>
      <c r="T12" s="822"/>
      <c r="U12" s="822"/>
      <c r="V12" s="822"/>
      <c r="W12" s="822"/>
      <c r="X12" s="822"/>
      <c r="Y12" s="822"/>
      <c r="Z12" s="822"/>
      <c r="AA12" s="822"/>
      <c r="AB12" s="822"/>
      <c r="AC12" s="822"/>
      <c r="AD12" s="822"/>
      <c r="AE12" s="823"/>
      <c r="AF12" s="824"/>
      <c r="AG12" s="825"/>
      <c r="AH12" s="825"/>
      <c r="AI12" s="825"/>
      <c r="AJ12" s="826"/>
      <c r="AK12" s="807"/>
      <c r="AL12" s="808"/>
      <c r="AM12" s="808"/>
      <c r="AN12" s="808"/>
      <c r="AO12" s="808"/>
      <c r="AP12" s="808"/>
      <c r="AQ12" s="808"/>
      <c r="AR12" s="808"/>
      <c r="AS12" s="808"/>
      <c r="AT12" s="808"/>
      <c r="AU12" s="809"/>
      <c r="AV12" s="809"/>
      <c r="AW12" s="809"/>
      <c r="AX12" s="809"/>
      <c r="AY12" s="810"/>
      <c r="AZ12" s="231"/>
      <c r="BA12" s="231"/>
      <c r="BB12" s="231"/>
      <c r="BC12" s="231"/>
      <c r="BD12" s="231"/>
      <c r="BE12" s="232"/>
      <c r="BF12" s="232"/>
      <c r="BG12" s="232"/>
      <c r="BH12" s="232"/>
      <c r="BI12" s="232"/>
      <c r="BJ12" s="232"/>
      <c r="BK12" s="232"/>
      <c r="BL12" s="232"/>
      <c r="BM12" s="232"/>
      <c r="BN12" s="232"/>
      <c r="BO12" s="232"/>
      <c r="BP12" s="232"/>
      <c r="BQ12" s="237">
        <v>6</v>
      </c>
      <c r="BR12" s="238"/>
      <c r="BS12" s="811"/>
      <c r="BT12" s="812"/>
      <c r="BU12" s="812"/>
      <c r="BV12" s="812"/>
      <c r="BW12" s="812"/>
      <c r="BX12" s="812"/>
      <c r="BY12" s="812"/>
      <c r="BZ12" s="812"/>
      <c r="CA12" s="812"/>
      <c r="CB12" s="812"/>
      <c r="CC12" s="812"/>
      <c r="CD12" s="812"/>
      <c r="CE12" s="812"/>
      <c r="CF12" s="812"/>
      <c r="CG12" s="813"/>
      <c r="CH12" s="814"/>
      <c r="CI12" s="815"/>
      <c r="CJ12" s="815"/>
      <c r="CK12" s="815"/>
      <c r="CL12" s="816"/>
      <c r="CM12" s="814"/>
      <c r="CN12" s="815"/>
      <c r="CO12" s="815"/>
      <c r="CP12" s="815"/>
      <c r="CQ12" s="816"/>
      <c r="CR12" s="814"/>
      <c r="CS12" s="815"/>
      <c r="CT12" s="815"/>
      <c r="CU12" s="815"/>
      <c r="CV12" s="816"/>
      <c r="CW12" s="814"/>
      <c r="CX12" s="815"/>
      <c r="CY12" s="815"/>
      <c r="CZ12" s="815"/>
      <c r="DA12" s="816"/>
      <c r="DB12" s="814"/>
      <c r="DC12" s="815"/>
      <c r="DD12" s="815"/>
      <c r="DE12" s="815"/>
      <c r="DF12" s="816"/>
      <c r="DG12" s="814"/>
      <c r="DH12" s="815"/>
      <c r="DI12" s="815"/>
      <c r="DJ12" s="815"/>
      <c r="DK12" s="816"/>
      <c r="DL12" s="814"/>
      <c r="DM12" s="815"/>
      <c r="DN12" s="815"/>
      <c r="DO12" s="815"/>
      <c r="DP12" s="816"/>
      <c r="DQ12" s="814"/>
      <c r="DR12" s="815"/>
      <c r="DS12" s="815"/>
      <c r="DT12" s="815"/>
      <c r="DU12" s="816"/>
      <c r="DV12" s="811"/>
      <c r="DW12" s="812"/>
      <c r="DX12" s="812"/>
      <c r="DY12" s="812"/>
      <c r="DZ12" s="817"/>
      <c r="EA12" s="233"/>
    </row>
    <row r="13" spans="1:131" s="234" customFormat="1" ht="26.25" customHeight="1" x14ac:dyDescent="0.15">
      <c r="A13" s="237">
        <v>7</v>
      </c>
      <c r="B13" s="818"/>
      <c r="C13" s="819"/>
      <c r="D13" s="819"/>
      <c r="E13" s="819"/>
      <c r="F13" s="819"/>
      <c r="G13" s="819"/>
      <c r="H13" s="819"/>
      <c r="I13" s="819"/>
      <c r="J13" s="819"/>
      <c r="K13" s="819"/>
      <c r="L13" s="819"/>
      <c r="M13" s="819"/>
      <c r="N13" s="819"/>
      <c r="O13" s="819"/>
      <c r="P13" s="820"/>
      <c r="Q13" s="821"/>
      <c r="R13" s="822"/>
      <c r="S13" s="822"/>
      <c r="T13" s="822"/>
      <c r="U13" s="822"/>
      <c r="V13" s="822"/>
      <c r="W13" s="822"/>
      <c r="X13" s="822"/>
      <c r="Y13" s="822"/>
      <c r="Z13" s="822"/>
      <c r="AA13" s="822"/>
      <c r="AB13" s="822"/>
      <c r="AC13" s="822"/>
      <c r="AD13" s="822"/>
      <c r="AE13" s="823"/>
      <c r="AF13" s="824"/>
      <c r="AG13" s="825"/>
      <c r="AH13" s="825"/>
      <c r="AI13" s="825"/>
      <c r="AJ13" s="826"/>
      <c r="AK13" s="807"/>
      <c r="AL13" s="808"/>
      <c r="AM13" s="808"/>
      <c r="AN13" s="808"/>
      <c r="AO13" s="808"/>
      <c r="AP13" s="808"/>
      <c r="AQ13" s="808"/>
      <c r="AR13" s="808"/>
      <c r="AS13" s="808"/>
      <c r="AT13" s="808"/>
      <c r="AU13" s="809"/>
      <c r="AV13" s="809"/>
      <c r="AW13" s="809"/>
      <c r="AX13" s="809"/>
      <c r="AY13" s="810"/>
      <c r="AZ13" s="231"/>
      <c r="BA13" s="231"/>
      <c r="BB13" s="231"/>
      <c r="BC13" s="231"/>
      <c r="BD13" s="231"/>
      <c r="BE13" s="232"/>
      <c r="BF13" s="232"/>
      <c r="BG13" s="232"/>
      <c r="BH13" s="232"/>
      <c r="BI13" s="232"/>
      <c r="BJ13" s="232"/>
      <c r="BK13" s="232"/>
      <c r="BL13" s="232"/>
      <c r="BM13" s="232"/>
      <c r="BN13" s="232"/>
      <c r="BO13" s="232"/>
      <c r="BP13" s="232"/>
      <c r="BQ13" s="237">
        <v>7</v>
      </c>
      <c r="BR13" s="238"/>
      <c r="BS13" s="811"/>
      <c r="BT13" s="812"/>
      <c r="BU13" s="812"/>
      <c r="BV13" s="812"/>
      <c r="BW13" s="812"/>
      <c r="BX13" s="812"/>
      <c r="BY13" s="812"/>
      <c r="BZ13" s="812"/>
      <c r="CA13" s="812"/>
      <c r="CB13" s="812"/>
      <c r="CC13" s="812"/>
      <c r="CD13" s="812"/>
      <c r="CE13" s="812"/>
      <c r="CF13" s="812"/>
      <c r="CG13" s="813"/>
      <c r="CH13" s="814"/>
      <c r="CI13" s="815"/>
      <c r="CJ13" s="815"/>
      <c r="CK13" s="815"/>
      <c r="CL13" s="816"/>
      <c r="CM13" s="814"/>
      <c r="CN13" s="815"/>
      <c r="CO13" s="815"/>
      <c r="CP13" s="815"/>
      <c r="CQ13" s="816"/>
      <c r="CR13" s="814"/>
      <c r="CS13" s="815"/>
      <c r="CT13" s="815"/>
      <c r="CU13" s="815"/>
      <c r="CV13" s="816"/>
      <c r="CW13" s="814"/>
      <c r="CX13" s="815"/>
      <c r="CY13" s="815"/>
      <c r="CZ13" s="815"/>
      <c r="DA13" s="816"/>
      <c r="DB13" s="814"/>
      <c r="DC13" s="815"/>
      <c r="DD13" s="815"/>
      <c r="DE13" s="815"/>
      <c r="DF13" s="816"/>
      <c r="DG13" s="814"/>
      <c r="DH13" s="815"/>
      <c r="DI13" s="815"/>
      <c r="DJ13" s="815"/>
      <c r="DK13" s="816"/>
      <c r="DL13" s="814"/>
      <c r="DM13" s="815"/>
      <c r="DN13" s="815"/>
      <c r="DO13" s="815"/>
      <c r="DP13" s="816"/>
      <c r="DQ13" s="814"/>
      <c r="DR13" s="815"/>
      <c r="DS13" s="815"/>
      <c r="DT13" s="815"/>
      <c r="DU13" s="816"/>
      <c r="DV13" s="811"/>
      <c r="DW13" s="812"/>
      <c r="DX13" s="812"/>
      <c r="DY13" s="812"/>
      <c r="DZ13" s="817"/>
      <c r="EA13" s="233"/>
    </row>
    <row r="14" spans="1:131" s="234" customFormat="1" ht="26.25" customHeight="1" x14ac:dyDescent="0.15">
      <c r="A14" s="237">
        <v>8</v>
      </c>
      <c r="B14" s="818"/>
      <c r="C14" s="819"/>
      <c r="D14" s="819"/>
      <c r="E14" s="819"/>
      <c r="F14" s="819"/>
      <c r="G14" s="819"/>
      <c r="H14" s="819"/>
      <c r="I14" s="819"/>
      <c r="J14" s="819"/>
      <c r="K14" s="819"/>
      <c r="L14" s="819"/>
      <c r="M14" s="819"/>
      <c r="N14" s="819"/>
      <c r="O14" s="819"/>
      <c r="P14" s="820"/>
      <c r="Q14" s="821"/>
      <c r="R14" s="822"/>
      <c r="S14" s="822"/>
      <c r="T14" s="822"/>
      <c r="U14" s="822"/>
      <c r="V14" s="822"/>
      <c r="W14" s="822"/>
      <c r="X14" s="822"/>
      <c r="Y14" s="822"/>
      <c r="Z14" s="822"/>
      <c r="AA14" s="822"/>
      <c r="AB14" s="822"/>
      <c r="AC14" s="822"/>
      <c r="AD14" s="822"/>
      <c r="AE14" s="823"/>
      <c r="AF14" s="824"/>
      <c r="AG14" s="825"/>
      <c r="AH14" s="825"/>
      <c r="AI14" s="825"/>
      <c r="AJ14" s="826"/>
      <c r="AK14" s="807"/>
      <c r="AL14" s="808"/>
      <c r="AM14" s="808"/>
      <c r="AN14" s="808"/>
      <c r="AO14" s="808"/>
      <c r="AP14" s="808"/>
      <c r="AQ14" s="808"/>
      <c r="AR14" s="808"/>
      <c r="AS14" s="808"/>
      <c r="AT14" s="808"/>
      <c r="AU14" s="809"/>
      <c r="AV14" s="809"/>
      <c r="AW14" s="809"/>
      <c r="AX14" s="809"/>
      <c r="AY14" s="810"/>
      <c r="AZ14" s="231"/>
      <c r="BA14" s="231"/>
      <c r="BB14" s="231"/>
      <c r="BC14" s="231"/>
      <c r="BD14" s="231"/>
      <c r="BE14" s="232"/>
      <c r="BF14" s="232"/>
      <c r="BG14" s="232"/>
      <c r="BH14" s="232"/>
      <c r="BI14" s="232"/>
      <c r="BJ14" s="232"/>
      <c r="BK14" s="232"/>
      <c r="BL14" s="232"/>
      <c r="BM14" s="232"/>
      <c r="BN14" s="232"/>
      <c r="BO14" s="232"/>
      <c r="BP14" s="232"/>
      <c r="BQ14" s="237">
        <v>8</v>
      </c>
      <c r="BR14" s="238"/>
      <c r="BS14" s="811"/>
      <c r="BT14" s="812"/>
      <c r="BU14" s="812"/>
      <c r="BV14" s="812"/>
      <c r="BW14" s="812"/>
      <c r="BX14" s="812"/>
      <c r="BY14" s="812"/>
      <c r="BZ14" s="812"/>
      <c r="CA14" s="812"/>
      <c r="CB14" s="812"/>
      <c r="CC14" s="812"/>
      <c r="CD14" s="812"/>
      <c r="CE14" s="812"/>
      <c r="CF14" s="812"/>
      <c r="CG14" s="813"/>
      <c r="CH14" s="814"/>
      <c r="CI14" s="815"/>
      <c r="CJ14" s="815"/>
      <c r="CK14" s="815"/>
      <c r="CL14" s="816"/>
      <c r="CM14" s="814"/>
      <c r="CN14" s="815"/>
      <c r="CO14" s="815"/>
      <c r="CP14" s="815"/>
      <c r="CQ14" s="816"/>
      <c r="CR14" s="814"/>
      <c r="CS14" s="815"/>
      <c r="CT14" s="815"/>
      <c r="CU14" s="815"/>
      <c r="CV14" s="816"/>
      <c r="CW14" s="814"/>
      <c r="CX14" s="815"/>
      <c r="CY14" s="815"/>
      <c r="CZ14" s="815"/>
      <c r="DA14" s="816"/>
      <c r="DB14" s="814"/>
      <c r="DC14" s="815"/>
      <c r="DD14" s="815"/>
      <c r="DE14" s="815"/>
      <c r="DF14" s="816"/>
      <c r="DG14" s="814"/>
      <c r="DH14" s="815"/>
      <c r="DI14" s="815"/>
      <c r="DJ14" s="815"/>
      <c r="DK14" s="816"/>
      <c r="DL14" s="814"/>
      <c r="DM14" s="815"/>
      <c r="DN14" s="815"/>
      <c r="DO14" s="815"/>
      <c r="DP14" s="816"/>
      <c r="DQ14" s="814"/>
      <c r="DR14" s="815"/>
      <c r="DS14" s="815"/>
      <c r="DT14" s="815"/>
      <c r="DU14" s="816"/>
      <c r="DV14" s="811"/>
      <c r="DW14" s="812"/>
      <c r="DX14" s="812"/>
      <c r="DY14" s="812"/>
      <c r="DZ14" s="817"/>
      <c r="EA14" s="233"/>
    </row>
    <row r="15" spans="1:131" s="234" customFormat="1" ht="26.25" customHeight="1" x14ac:dyDescent="0.15">
      <c r="A15" s="237">
        <v>9</v>
      </c>
      <c r="B15" s="818"/>
      <c r="C15" s="819"/>
      <c r="D15" s="819"/>
      <c r="E15" s="819"/>
      <c r="F15" s="819"/>
      <c r="G15" s="819"/>
      <c r="H15" s="819"/>
      <c r="I15" s="819"/>
      <c r="J15" s="819"/>
      <c r="K15" s="819"/>
      <c r="L15" s="819"/>
      <c r="M15" s="819"/>
      <c r="N15" s="819"/>
      <c r="O15" s="819"/>
      <c r="P15" s="820"/>
      <c r="Q15" s="821"/>
      <c r="R15" s="822"/>
      <c r="S15" s="822"/>
      <c r="T15" s="822"/>
      <c r="U15" s="822"/>
      <c r="V15" s="822"/>
      <c r="W15" s="822"/>
      <c r="X15" s="822"/>
      <c r="Y15" s="822"/>
      <c r="Z15" s="822"/>
      <c r="AA15" s="822"/>
      <c r="AB15" s="822"/>
      <c r="AC15" s="822"/>
      <c r="AD15" s="822"/>
      <c r="AE15" s="823"/>
      <c r="AF15" s="824"/>
      <c r="AG15" s="825"/>
      <c r="AH15" s="825"/>
      <c r="AI15" s="825"/>
      <c r="AJ15" s="826"/>
      <c r="AK15" s="807"/>
      <c r="AL15" s="808"/>
      <c r="AM15" s="808"/>
      <c r="AN15" s="808"/>
      <c r="AO15" s="808"/>
      <c r="AP15" s="808"/>
      <c r="AQ15" s="808"/>
      <c r="AR15" s="808"/>
      <c r="AS15" s="808"/>
      <c r="AT15" s="808"/>
      <c r="AU15" s="809"/>
      <c r="AV15" s="809"/>
      <c r="AW15" s="809"/>
      <c r="AX15" s="809"/>
      <c r="AY15" s="810"/>
      <c r="AZ15" s="231"/>
      <c r="BA15" s="231"/>
      <c r="BB15" s="231"/>
      <c r="BC15" s="231"/>
      <c r="BD15" s="231"/>
      <c r="BE15" s="232"/>
      <c r="BF15" s="232"/>
      <c r="BG15" s="232"/>
      <c r="BH15" s="232"/>
      <c r="BI15" s="232"/>
      <c r="BJ15" s="232"/>
      <c r="BK15" s="232"/>
      <c r="BL15" s="232"/>
      <c r="BM15" s="232"/>
      <c r="BN15" s="232"/>
      <c r="BO15" s="232"/>
      <c r="BP15" s="232"/>
      <c r="BQ15" s="237">
        <v>9</v>
      </c>
      <c r="BR15" s="238"/>
      <c r="BS15" s="811"/>
      <c r="BT15" s="812"/>
      <c r="BU15" s="812"/>
      <c r="BV15" s="812"/>
      <c r="BW15" s="812"/>
      <c r="BX15" s="812"/>
      <c r="BY15" s="812"/>
      <c r="BZ15" s="812"/>
      <c r="CA15" s="812"/>
      <c r="CB15" s="812"/>
      <c r="CC15" s="812"/>
      <c r="CD15" s="812"/>
      <c r="CE15" s="812"/>
      <c r="CF15" s="812"/>
      <c r="CG15" s="813"/>
      <c r="CH15" s="814"/>
      <c r="CI15" s="815"/>
      <c r="CJ15" s="815"/>
      <c r="CK15" s="815"/>
      <c r="CL15" s="816"/>
      <c r="CM15" s="814"/>
      <c r="CN15" s="815"/>
      <c r="CO15" s="815"/>
      <c r="CP15" s="815"/>
      <c r="CQ15" s="816"/>
      <c r="CR15" s="814"/>
      <c r="CS15" s="815"/>
      <c r="CT15" s="815"/>
      <c r="CU15" s="815"/>
      <c r="CV15" s="816"/>
      <c r="CW15" s="814"/>
      <c r="CX15" s="815"/>
      <c r="CY15" s="815"/>
      <c r="CZ15" s="815"/>
      <c r="DA15" s="816"/>
      <c r="DB15" s="814"/>
      <c r="DC15" s="815"/>
      <c r="DD15" s="815"/>
      <c r="DE15" s="815"/>
      <c r="DF15" s="816"/>
      <c r="DG15" s="814"/>
      <c r="DH15" s="815"/>
      <c r="DI15" s="815"/>
      <c r="DJ15" s="815"/>
      <c r="DK15" s="816"/>
      <c r="DL15" s="814"/>
      <c r="DM15" s="815"/>
      <c r="DN15" s="815"/>
      <c r="DO15" s="815"/>
      <c r="DP15" s="816"/>
      <c r="DQ15" s="814"/>
      <c r="DR15" s="815"/>
      <c r="DS15" s="815"/>
      <c r="DT15" s="815"/>
      <c r="DU15" s="816"/>
      <c r="DV15" s="811"/>
      <c r="DW15" s="812"/>
      <c r="DX15" s="812"/>
      <c r="DY15" s="812"/>
      <c r="DZ15" s="817"/>
      <c r="EA15" s="233"/>
    </row>
    <row r="16" spans="1:131" s="234" customFormat="1" ht="26.25" customHeight="1" x14ac:dyDescent="0.15">
      <c r="A16" s="237">
        <v>10</v>
      </c>
      <c r="B16" s="818"/>
      <c r="C16" s="819"/>
      <c r="D16" s="819"/>
      <c r="E16" s="819"/>
      <c r="F16" s="819"/>
      <c r="G16" s="819"/>
      <c r="H16" s="819"/>
      <c r="I16" s="819"/>
      <c r="J16" s="819"/>
      <c r="K16" s="819"/>
      <c r="L16" s="819"/>
      <c r="M16" s="819"/>
      <c r="N16" s="819"/>
      <c r="O16" s="819"/>
      <c r="P16" s="820"/>
      <c r="Q16" s="821"/>
      <c r="R16" s="822"/>
      <c r="S16" s="822"/>
      <c r="T16" s="822"/>
      <c r="U16" s="822"/>
      <c r="V16" s="822"/>
      <c r="W16" s="822"/>
      <c r="X16" s="822"/>
      <c r="Y16" s="822"/>
      <c r="Z16" s="822"/>
      <c r="AA16" s="822"/>
      <c r="AB16" s="822"/>
      <c r="AC16" s="822"/>
      <c r="AD16" s="822"/>
      <c r="AE16" s="823"/>
      <c r="AF16" s="824"/>
      <c r="AG16" s="825"/>
      <c r="AH16" s="825"/>
      <c r="AI16" s="825"/>
      <c r="AJ16" s="826"/>
      <c r="AK16" s="807"/>
      <c r="AL16" s="808"/>
      <c r="AM16" s="808"/>
      <c r="AN16" s="808"/>
      <c r="AO16" s="808"/>
      <c r="AP16" s="808"/>
      <c r="AQ16" s="808"/>
      <c r="AR16" s="808"/>
      <c r="AS16" s="808"/>
      <c r="AT16" s="808"/>
      <c r="AU16" s="809"/>
      <c r="AV16" s="809"/>
      <c r="AW16" s="809"/>
      <c r="AX16" s="809"/>
      <c r="AY16" s="810"/>
      <c r="AZ16" s="231"/>
      <c r="BA16" s="231"/>
      <c r="BB16" s="231"/>
      <c r="BC16" s="231"/>
      <c r="BD16" s="231"/>
      <c r="BE16" s="232"/>
      <c r="BF16" s="232"/>
      <c r="BG16" s="232"/>
      <c r="BH16" s="232"/>
      <c r="BI16" s="232"/>
      <c r="BJ16" s="232"/>
      <c r="BK16" s="232"/>
      <c r="BL16" s="232"/>
      <c r="BM16" s="232"/>
      <c r="BN16" s="232"/>
      <c r="BO16" s="232"/>
      <c r="BP16" s="232"/>
      <c r="BQ16" s="237">
        <v>10</v>
      </c>
      <c r="BR16" s="238"/>
      <c r="BS16" s="811"/>
      <c r="BT16" s="812"/>
      <c r="BU16" s="812"/>
      <c r="BV16" s="812"/>
      <c r="BW16" s="812"/>
      <c r="BX16" s="812"/>
      <c r="BY16" s="812"/>
      <c r="BZ16" s="812"/>
      <c r="CA16" s="812"/>
      <c r="CB16" s="812"/>
      <c r="CC16" s="812"/>
      <c r="CD16" s="812"/>
      <c r="CE16" s="812"/>
      <c r="CF16" s="812"/>
      <c r="CG16" s="813"/>
      <c r="CH16" s="814"/>
      <c r="CI16" s="815"/>
      <c r="CJ16" s="815"/>
      <c r="CK16" s="815"/>
      <c r="CL16" s="816"/>
      <c r="CM16" s="814"/>
      <c r="CN16" s="815"/>
      <c r="CO16" s="815"/>
      <c r="CP16" s="815"/>
      <c r="CQ16" s="816"/>
      <c r="CR16" s="814"/>
      <c r="CS16" s="815"/>
      <c r="CT16" s="815"/>
      <c r="CU16" s="815"/>
      <c r="CV16" s="816"/>
      <c r="CW16" s="814"/>
      <c r="CX16" s="815"/>
      <c r="CY16" s="815"/>
      <c r="CZ16" s="815"/>
      <c r="DA16" s="816"/>
      <c r="DB16" s="814"/>
      <c r="DC16" s="815"/>
      <c r="DD16" s="815"/>
      <c r="DE16" s="815"/>
      <c r="DF16" s="816"/>
      <c r="DG16" s="814"/>
      <c r="DH16" s="815"/>
      <c r="DI16" s="815"/>
      <c r="DJ16" s="815"/>
      <c r="DK16" s="816"/>
      <c r="DL16" s="814"/>
      <c r="DM16" s="815"/>
      <c r="DN16" s="815"/>
      <c r="DO16" s="815"/>
      <c r="DP16" s="816"/>
      <c r="DQ16" s="814"/>
      <c r="DR16" s="815"/>
      <c r="DS16" s="815"/>
      <c r="DT16" s="815"/>
      <c r="DU16" s="816"/>
      <c r="DV16" s="811"/>
      <c r="DW16" s="812"/>
      <c r="DX16" s="812"/>
      <c r="DY16" s="812"/>
      <c r="DZ16" s="817"/>
      <c r="EA16" s="233"/>
    </row>
    <row r="17" spans="1:131" s="234" customFormat="1" ht="26.25" customHeight="1" x14ac:dyDescent="0.15">
      <c r="A17" s="237">
        <v>11</v>
      </c>
      <c r="B17" s="818"/>
      <c r="C17" s="819"/>
      <c r="D17" s="819"/>
      <c r="E17" s="819"/>
      <c r="F17" s="819"/>
      <c r="G17" s="819"/>
      <c r="H17" s="819"/>
      <c r="I17" s="819"/>
      <c r="J17" s="819"/>
      <c r="K17" s="819"/>
      <c r="L17" s="819"/>
      <c r="M17" s="819"/>
      <c r="N17" s="819"/>
      <c r="O17" s="819"/>
      <c r="P17" s="820"/>
      <c r="Q17" s="821"/>
      <c r="R17" s="822"/>
      <c r="S17" s="822"/>
      <c r="T17" s="822"/>
      <c r="U17" s="822"/>
      <c r="V17" s="822"/>
      <c r="W17" s="822"/>
      <c r="X17" s="822"/>
      <c r="Y17" s="822"/>
      <c r="Z17" s="822"/>
      <c r="AA17" s="822"/>
      <c r="AB17" s="822"/>
      <c r="AC17" s="822"/>
      <c r="AD17" s="822"/>
      <c r="AE17" s="823"/>
      <c r="AF17" s="824"/>
      <c r="AG17" s="825"/>
      <c r="AH17" s="825"/>
      <c r="AI17" s="825"/>
      <c r="AJ17" s="826"/>
      <c r="AK17" s="807"/>
      <c r="AL17" s="808"/>
      <c r="AM17" s="808"/>
      <c r="AN17" s="808"/>
      <c r="AO17" s="808"/>
      <c r="AP17" s="808"/>
      <c r="AQ17" s="808"/>
      <c r="AR17" s="808"/>
      <c r="AS17" s="808"/>
      <c r="AT17" s="808"/>
      <c r="AU17" s="809"/>
      <c r="AV17" s="809"/>
      <c r="AW17" s="809"/>
      <c r="AX17" s="809"/>
      <c r="AY17" s="810"/>
      <c r="AZ17" s="231"/>
      <c r="BA17" s="231"/>
      <c r="BB17" s="231"/>
      <c r="BC17" s="231"/>
      <c r="BD17" s="231"/>
      <c r="BE17" s="232"/>
      <c r="BF17" s="232"/>
      <c r="BG17" s="232"/>
      <c r="BH17" s="232"/>
      <c r="BI17" s="232"/>
      <c r="BJ17" s="232"/>
      <c r="BK17" s="232"/>
      <c r="BL17" s="232"/>
      <c r="BM17" s="232"/>
      <c r="BN17" s="232"/>
      <c r="BO17" s="232"/>
      <c r="BP17" s="232"/>
      <c r="BQ17" s="237">
        <v>11</v>
      </c>
      <c r="BR17" s="238"/>
      <c r="BS17" s="811"/>
      <c r="BT17" s="812"/>
      <c r="BU17" s="812"/>
      <c r="BV17" s="812"/>
      <c r="BW17" s="812"/>
      <c r="BX17" s="812"/>
      <c r="BY17" s="812"/>
      <c r="BZ17" s="812"/>
      <c r="CA17" s="812"/>
      <c r="CB17" s="812"/>
      <c r="CC17" s="812"/>
      <c r="CD17" s="812"/>
      <c r="CE17" s="812"/>
      <c r="CF17" s="812"/>
      <c r="CG17" s="813"/>
      <c r="CH17" s="814"/>
      <c r="CI17" s="815"/>
      <c r="CJ17" s="815"/>
      <c r="CK17" s="815"/>
      <c r="CL17" s="816"/>
      <c r="CM17" s="814"/>
      <c r="CN17" s="815"/>
      <c r="CO17" s="815"/>
      <c r="CP17" s="815"/>
      <c r="CQ17" s="816"/>
      <c r="CR17" s="814"/>
      <c r="CS17" s="815"/>
      <c r="CT17" s="815"/>
      <c r="CU17" s="815"/>
      <c r="CV17" s="816"/>
      <c r="CW17" s="814"/>
      <c r="CX17" s="815"/>
      <c r="CY17" s="815"/>
      <c r="CZ17" s="815"/>
      <c r="DA17" s="816"/>
      <c r="DB17" s="814"/>
      <c r="DC17" s="815"/>
      <c r="DD17" s="815"/>
      <c r="DE17" s="815"/>
      <c r="DF17" s="816"/>
      <c r="DG17" s="814"/>
      <c r="DH17" s="815"/>
      <c r="DI17" s="815"/>
      <c r="DJ17" s="815"/>
      <c r="DK17" s="816"/>
      <c r="DL17" s="814"/>
      <c r="DM17" s="815"/>
      <c r="DN17" s="815"/>
      <c r="DO17" s="815"/>
      <c r="DP17" s="816"/>
      <c r="DQ17" s="814"/>
      <c r="DR17" s="815"/>
      <c r="DS17" s="815"/>
      <c r="DT17" s="815"/>
      <c r="DU17" s="816"/>
      <c r="DV17" s="811"/>
      <c r="DW17" s="812"/>
      <c r="DX17" s="812"/>
      <c r="DY17" s="812"/>
      <c r="DZ17" s="817"/>
      <c r="EA17" s="233"/>
    </row>
    <row r="18" spans="1:131" s="234" customFormat="1" ht="26.25" customHeight="1" x14ac:dyDescent="0.15">
      <c r="A18" s="237">
        <v>12</v>
      </c>
      <c r="B18" s="818"/>
      <c r="C18" s="819"/>
      <c r="D18" s="819"/>
      <c r="E18" s="819"/>
      <c r="F18" s="819"/>
      <c r="G18" s="819"/>
      <c r="H18" s="819"/>
      <c r="I18" s="819"/>
      <c r="J18" s="819"/>
      <c r="K18" s="819"/>
      <c r="L18" s="819"/>
      <c r="M18" s="819"/>
      <c r="N18" s="819"/>
      <c r="O18" s="819"/>
      <c r="P18" s="820"/>
      <c r="Q18" s="821"/>
      <c r="R18" s="822"/>
      <c r="S18" s="822"/>
      <c r="T18" s="822"/>
      <c r="U18" s="822"/>
      <c r="V18" s="822"/>
      <c r="W18" s="822"/>
      <c r="X18" s="822"/>
      <c r="Y18" s="822"/>
      <c r="Z18" s="822"/>
      <c r="AA18" s="822"/>
      <c r="AB18" s="822"/>
      <c r="AC18" s="822"/>
      <c r="AD18" s="822"/>
      <c r="AE18" s="823"/>
      <c r="AF18" s="824"/>
      <c r="AG18" s="825"/>
      <c r="AH18" s="825"/>
      <c r="AI18" s="825"/>
      <c r="AJ18" s="826"/>
      <c r="AK18" s="807"/>
      <c r="AL18" s="808"/>
      <c r="AM18" s="808"/>
      <c r="AN18" s="808"/>
      <c r="AO18" s="808"/>
      <c r="AP18" s="808"/>
      <c r="AQ18" s="808"/>
      <c r="AR18" s="808"/>
      <c r="AS18" s="808"/>
      <c r="AT18" s="808"/>
      <c r="AU18" s="809"/>
      <c r="AV18" s="809"/>
      <c r="AW18" s="809"/>
      <c r="AX18" s="809"/>
      <c r="AY18" s="810"/>
      <c r="AZ18" s="231"/>
      <c r="BA18" s="231"/>
      <c r="BB18" s="231"/>
      <c r="BC18" s="231"/>
      <c r="BD18" s="231"/>
      <c r="BE18" s="232"/>
      <c r="BF18" s="232"/>
      <c r="BG18" s="232"/>
      <c r="BH18" s="232"/>
      <c r="BI18" s="232"/>
      <c r="BJ18" s="232"/>
      <c r="BK18" s="232"/>
      <c r="BL18" s="232"/>
      <c r="BM18" s="232"/>
      <c r="BN18" s="232"/>
      <c r="BO18" s="232"/>
      <c r="BP18" s="232"/>
      <c r="BQ18" s="237">
        <v>12</v>
      </c>
      <c r="BR18" s="238"/>
      <c r="BS18" s="811"/>
      <c r="BT18" s="812"/>
      <c r="BU18" s="812"/>
      <c r="BV18" s="812"/>
      <c r="BW18" s="812"/>
      <c r="BX18" s="812"/>
      <c r="BY18" s="812"/>
      <c r="BZ18" s="812"/>
      <c r="CA18" s="812"/>
      <c r="CB18" s="812"/>
      <c r="CC18" s="812"/>
      <c r="CD18" s="812"/>
      <c r="CE18" s="812"/>
      <c r="CF18" s="812"/>
      <c r="CG18" s="813"/>
      <c r="CH18" s="814"/>
      <c r="CI18" s="815"/>
      <c r="CJ18" s="815"/>
      <c r="CK18" s="815"/>
      <c r="CL18" s="816"/>
      <c r="CM18" s="814"/>
      <c r="CN18" s="815"/>
      <c r="CO18" s="815"/>
      <c r="CP18" s="815"/>
      <c r="CQ18" s="816"/>
      <c r="CR18" s="814"/>
      <c r="CS18" s="815"/>
      <c r="CT18" s="815"/>
      <c r="CU18" s="815"/>
      <c r="CV18" s="816"/>
      <c r="CW18" s="814"/>
      <c r="CX18" s="815"/>
      <c r="CY18" s="815"/>
      <c r="CZ18" s="815"/>
      <c r="DA18" s="816"/>
      <c r="DB18" s="814"/>
      <c r="DC18" s="815"/>
      <c r="DD18" s="815"/>
      <c r="DE18" s="815"/>
      <c r="DF18" s="816"/>
      <c r="DG18" s="814"/>
      <c r="DH18" s="815"/>
      <c r="DI18" s="815"/>
      <c r="DJ18" s="815"/>
      <c r="DK18" s="816"/>
      <c r="DL18" s="814"/>
      <c r="DM18" s="815"/>
      <c r="DN18" s="815"/>
      <c r="DO18" s="815"/>
      <c r="DP18" s="816"/>
      <c r="DQ18" s="814"/>
      <c r="DR18" s="815"/>
      <c r="DS18" s="815"/>
      <c r="DT18" s="815"/>
      <c r="DU18" s="816"/>
      <c r="DV18" s="811"/>
      <c r="DW18" s="812"/>
      <c r="DX18" s="812"/>
      <c r="DY18" s="812"/>
      <c r="DZ18" s="817"/>
      <c r="EA18" s="233"/>
    </row>
    <row r="19" spans="1:131" s="234" customFormat="1" ht="26.25" customHeight="1" x14ac:dyDescent="0.15">
      <c r="A19" s="237">
        <v>13</v>
      </c>
      <c r="B19" s="818"/>
      <c r="C19" s="819"/>
      <c r="D19" s="819"/>
      <c r="E19" s="819"/>
      <c r="F19" s="819"/>
      <c r="G19" s="819"/>
      <c r="H19" s="819"/>
      <c r="I19" s="819"/>
      <c r="J19" s="819"/>
      <c r="K19" s="819"/>
      <c r="L19" s="819"/>
      <c r="M19" s="819"/>
      <c r="N19" s="819"/>
      <c r="O19" s="819"/>
      <c r="P19" s="820"/>
      <c r="Q19" s="821"/>
      <c r="R19" s="822"/>
      <c r="S19" s="822"/>
      <c r="T19" s="822"/>
      <c r="U19" s="822"/>
      <c r="V19" s="822"/>
      <c r="W19" s="822"/>
      <c r="X19" s="822"/>
      <c r="Y19" s="822"/>
      <c r="Z19" s="822"/>
      <c r="AA19" s="822"/>
      <c r="AB19" s="822"/>
      <c r="AC19" s="822"/>
      <c r="AD19" s="822"/>
      <c r="AE19" s="823"/>
      <c r="AF19" s="824"/>
      <c r="AG19" s="825"/>
      <c r="AH19" s="825"/>
      <c r="AI19" s="825"/>
      <c r="AJ19" s="826"/>
      <c r="AK19" s="807"/>
      <c r="AL19" s="808"/>
      <c r="AM19" s="808"/>
      <c r="AN19" s="808"/>
      <c r="AO19" s="808"/>
      <c r="AP19" s="808"/>
      <c r="AQ19" s="808"/>
      <c r="AR19" s="808"/>
      <c r="AS19" s="808"/>
      <c r="AT19" s="808"/>
      <c r="AU19" s="809"/>
      <c r="AV19" s="809"/>
      <c r="AW19" s="809"/>
      <c r="AX19" s="809"/>
      <c r="AY19" s="810"/>
      <c r="AZ19" s="231"/>
      <c r="BA19" s="231"/>
      <c r="BB19" s="231"/>
      <c r="BC19" s="231"/>
      <c r="BD19" s="231"/>
      <c r="BE19" s="232"/>
      <c r="BF19" s="232"/>
      <c r="BG19" s="232"/>
      <c r="BH19" s="232"/>
      <c r="BI19" s="232"/>
      <c r="BJ19" s="232"/>
      <c r="BK19" s="232"/>
      <c r="BL19" s="232"/>
      <c r="BM19" s="232"/>
      <c r="BN19" s="232"/>
      <c r="BO19" s="232"/>
      <c r="BP19" s="232"/>
      <c r="BQ19" s="237">
        <v>13</v>
      </c>
      <c r="BR19" s="238"/>
      <c r="BS19" s="811"/>
      <c r="BT19" s="812"/>
      <c r="BU19" s="812"/>
      <c r="BV19" s="812"/>
      <c r="BW19" s="812"/>
      <c r="BX19" s="812"/>
      <c r="BY19" s="812"/>
      <c r="BZ19" s="812"/>
      <c r="CA19" s="812"/>
      <c r="CB19" s="812"/>
      <c r="CC19" s="812"/>
      <c r="CD19" s="812"/>
      <c r="CE19" s="812"/>
      <c r="CF19" s="812"/>
      <c r="CG19" s="813"/>
      <c r="CH19" s="814"/>
      <c r="CI19" s="815"/>
      <c r="CJ19" s="815"/>
      <c r="CK19" s="815"/>
      <c r="CL19" s="816"/>
      <c r="CM19" s="814"/>
      <c r="CN19" s="815"/>
      <c r="CO19" s="815"/>
      <c r="CP19" s="815"/>
      <c r="CQ19" s="816"/>
      <c r="CR19" s="814"/>
      <c r="CS19" s="815"/>
      <c r="CT19" s="815"/>
      <c r="CU19" s="815"/>
      <c r="CV19" s="816"/>
      <c r="CW19" s="814"/>
      <c r="CX19" s="815"/>
      <c r="CY19" s="815"/>
      <c r="CZ19" s="815"/>
      <c r="DA19" s="816"/>
      <c r="DB19" s="814"/>
      <c r="DC19" s="815"/>
      <c r="DD19" s="815"/>
      <c r="DE19" s="815"/>
      <c r="DF19" s="816"/>
      <c r="DG19" s="814"/>
      <c r="DH19" s="815"/>
      <c r="DI19" s="815"/>
      <c r="DJ19" s="815"/>
      <c r="DK19" s="816"/>
      <c r="DL19" s="814"/>
      <c r="DM19" s="815"/>
      <c r="DN19" s="815"/>
      <c r="DO19" s="815"/>
      <c r="DP19" s="816"/>
      <c r="DQ19" s="814"/>
      <c r="DR19" s="815"/>
      <c r="DS19" s="815"/>
      <c r="DT19" s="815"/>
      <c r="DU19" s="816"/>
      <c r="DV19" s="811"/>
      <c r="DW19" s="812"/>
      <c r="DX19" s="812"/>
      <c r="DY19" s="812"/>
      <c r="DZ19" s="817"/>
      <c r="EA19" s="233"/>
    </row>
    <row r="20" spans="1:131" s="234" customFormat="1" ht="26.25" customHeight="1" x14ac:dyDescent="0.15">
      <c r="A20" s="237">
        <v>14</v>
      </c>
      <c r="B20" s="818"/>
      <c r="C20" s="819"/>
      <c r="D20" s="819"/>
      <c r="E20" s="819"/>
      <c r="F20" s="819"/>
      <c r="G20" s="819"/>
      <c r="H20" s="819"/>
      <c r="I20" s="819"/>
      <c r="J20" s="819"/>
      <c r="K20" s="819"/>
      <c r="L20" s="819"/>
      <c r="M20" s="819"/>
      <c r="N20" s="819"/>
      <c r="O20" s="819"/>
      <c r="P20" s="820"/>
      <c r="Q20" s="821"/>
      <c r="R20" s="822"/>
      <c r="S20" s="822"/>
      <c r="T20" s="822"/>
      <c r="U20" s="822"/>
      <c r="V20" s="822"/>
      <c r="W20" s="822"/>
      <c r="X20" s="822"/>
      <c r="Y20" s="822"/>
      <c r="Z20" s="822"/>
      <c r="AA20" s="822"/>
      <c r="AB20" s="822"/>
      <c r="AC20" s="822"/>
      <c r="AD20" s="822"/>
      <c r="AE20" s="823"/>
      <c r="AF20" s="824"/>
      <c r="AG20" s="825"/>
      <c r="AH20" s="825"/>
      <c r="AI20" s="825"/>
      <c r="AJ20" s="826"/>
      <c r="AK20" s="807"/>
      <c r="AL20" s="808"/>
      <c r="AM20" s="808"/>
      <c r="AN20" s="808"/>
      <c r="AO20" s="808"/>
      <c r="AP20" s="808"/>
      <c r="AQ20" s="808"/>
      <c r="AR20" s="808"/>
      <c r="AS20" s="808"/>
      <c r="AT20" s="808"/>
      <c r="AU20" s="809"/>
      <c r="AV20" s="809"/>
      <c r="AW20" s="809"/>
      <c r="AX20" s="809"/>
      <c r="AY20" s="810"/>
      <c r="AZ20" s="231"/>
      <c r="BA20" s="231"/>
      <c r="BB20" s="231"/>
      <c r="BC20" s="231"/>
      <c r="BD20" s="231"/>
      <c r="BE20" s="232"/>
      <c r="BF20" s="232"/>
      <c r="BG20" s="232"/>
      <c r="BH20" s="232"/>
      <c r="BI20" s="232"/>
      <c r="BJ20" s="232"/>
      <c r="BK20" s="232"/>
      <c r="BL20" s="232"/>
      <c r="BM20" s="232"/>
      <c r="BN20" s="232"/>
      <c r="BO20" s="232"/>
      <c r="BP20" s="232"/>
      <c r="BQ20" s="237">
        <v>14</v>
      </c>
      <c r="BR20" s="238"/>
      <c r="BS20" s="811"/>
      <c r="BT20" s="812"/>
      <c r="BU20" s="812"/>
      <c r="BV20" s="812"/>
      <c r="BW20" s="812"/>
      <c r="BX20" s="812"/>
      <c r="BY20" s="812"/>
      <c r="BZ20" s="812"/>
      <c r="CA20" s="812"/>
      <c r="CB20" s="812"/>
      <c r="CC20" s="812"/>
      <c r="CD20" s="812"/>
      <c r="CE20" s="812"/>
      <c r="CF20" s="812"/>
      <c r="CG20" s="813"/>
      <c r="CH20" s="814"/>
      <c r="CI20" s="815"/>
      <c r="CJ20" s="815"/>
      <c r="CK20" s="815"/>
      <c r="CL20" s="816"/>
      <c r="CM20" s="814"/>
      <c r="CN20" s="815"/>
      <c r="CO20" s="815"/>
      <c r="CP20" s="815"/>
      <c r="CQ20" s="816"/>
      <c r="CR20" s="814"/>
      <c r="CS20" s="815"/>
      <c r="CT20" s="815"/>
      <c r="CU20" s="815"/>
      <c r="CV20" s="816"/>
      <c r="CW20" s="814"/>
      <c r="CX20" s="815"/>
      <c r="CY20" s="815"/>
      <c r="CZ20" s="815"/>
      <c r="DA20" s="816"/>
      <c r="DB20" s="814"/>
      <c r="DC20" s="815"/>
      <c r="DD20" s="815"/>
      <c r="DE20" s="815"/>
      <c r="DF20" s="816"/>
      <c r="DG20" s="814"/>
      <c r="DH20" s="815"/>
      <c r="DI20" s="815"/>
      <c r="DJ20" s="815"/>
      <c r="DK20" s="816"/>
      <c r="DL20" s="814"/>
      <c r="DM20" s="815"/>
      <c r="DN20" s="815"/>
      <c r="DO20" s="815"/>
      <c r="DP20" s="816"/>
      <c r="DQ20" s="814"/>
      <c r="DR20" s="815"/>
      <c r="DS20" s="815"/>
      <c r="DT20" s="815"/>
      <c r="DU20" s="816"/>
      <c r="DV20" s="811"/>
      <c r="DW20" s="812"/>
      <c r="DX20" s="812"/>
      <c r="DY20" s="812"/>
      <c r="DZ20" s="817"/>
      <c r="EA20" s="233"/>
    </row>
    <row r="21" spans="1:131" s="234" customFormat="1" ht="26.25" customHeight="1" thickBot="1" x14ac:dyDescent="0.2">
      <c r="A21" s="237">
        <v>15</v>
      </c>
      <c r="B21" s="818"/>
      <c r="C21" s="819"/>
      <c r="D21" s="819"/>
      <c r="E21" s="819"/>
      <c r="F21" s="819"/>
      <c r="G21" s="819"/>
      <c r="H21" s="819"/>
      <c r="I21" s="819"/>
      <c r="J21" s="819"/>
      <c r="K21" s="819"/>
      <c r="L21" s="819"/>
      <c r="M21" s="819"/>
      <c r="N21" s="819"/>
      <c r="O21" s="819"/>
      <c r="P21" s="820"/>
      <c r="Q21" s="821"/>
      <c r="R21" s="822"/>
      <c r="S21" s="822"/>
      <c r="T21" s="822"/>
      <c r="U21" s="822"/>
      <c r="V21" s="822"/>
      <c r="W21" s="822"/>
      <c r="X21" s="822"/>
      <c r="Y21" s="822"/>
      <c r="Z21" s="822"/>
      <c r="AA21" s="822"/>
      <c r="AB21" s="822"/>
      <c r="AC21" s="822"/>
      <c r="AD21" s="822"/>
      <c r="AE21" s="823"/>
      <c r="AF21" s="824"/>
      <c r="AG21" s="825"/>
      <c r="AH21" s="825"/>
      <c r="AI21" s="825"/>
      <c r="AJ21" s="826"/>
      <c r="AK21" s="807"/>
      <c r="AL21" s="808"/>
      <c r="AM21" s="808"/>
      <c r="AN21" s="808"/>
      <c r="AO21" s="808"/>
      <c r="AP21" s="808"/>
      <c r="AQ21" s="808"/>
      <c r="AR21" s="808"/>
      <c r="AS21" s="808"/>
      <c r="AT21" s="808"/>
      <c r="AU21" s="809"/>
      <c r="AV21" s="809"/>
      <c r="AW21" s="809"/>
      <c r="AX21" s="809"/>
      <c r="AY21" s="810"/>
      <c r="AZ21" s="231"/>
      <c r="BA21" s="231"/>
      <c r="BB21" s="231"/>
      <c r="BC21" s="231"/>
      <c r="BD21" s="231"/>
      <c r="BE21" s="232"/>
      <c r="BF21" s="232"/>
      <c r="BG21" s="232"/>
      <c r="BH21" s="232"/>
      <c r="BI21" s="232"/>
      <c r="BJ21" s="232"/>
      <c r="BK21" s="232"/>
      <c r="BL21" s="232"/>
      <c r="BM21" s="232"/>
      <c r="BN21" s="232"/>
      <c r="BO21" s="232"/>
      <c r="BP21" s="232"/>
      <c r="BQ21" s="237">
        <v>15</v>
      </c>
      <c r="BR21" s="238"/>
      <c r="BS21" s="811"/>
      <c r="BT21" s="812"/>
      <c r="BU21" s="812"/>
      <c r="BV21" s="812"/>
      <c r="BW21" s="812"/>
      <c r="BX21" s="812"/>
      <c r="BY21" s="812"/>
      <c r="BZ21" s="812"/>
      <c r="CA21" s="812"/>
      <c r="CB21" s="812"/>
      <c r="CC21" s="812"/>
      <c r="CD21" s="812"/>
      <c r="CE21" s="812"/>
      <c r="CF21" s="812"/>
      <c r="CG21" s="813"/>
      <c r="CH21" s="814"/>
      <c r="CI21" s="815"/>
      <c r="CJ21" s="815"/>
      <c r="CK21" s="815"/>
      <c r="CL21" s="816"/>
      <c r="CM21" s="814"/>
      <c r="CN21" s="815"/>
      <c r="CO21" s="815"/>
      <c r="CP21" s="815"/>
      <c r="CQ21" s="816"/>
      <c r="CR21" s="814"/>
      <c r="CS21" s="815"/>
      <c r="CT21" s="815"/>
      <c r="CU21" s="815"/>
      <c r="CV21" s="816"/>
      <c r="CW21" s="814"/>
      <c r="CX21" s="815"/>
      <c r="CY21" s="815"/>
      <c r="CZ21" s="815"/>
      <c r="DA21" s="816"/>
      <c r="DB21" s="814"/>
      <c r="DC21" s="815"/>
      <c r="DD21" s="815"/>
      <c r="DE21" s="815"/>
      <c r="DF21" s="816"/>
      <c r="DG21" s="814"/>
      <c r="DH21" s="815"/>
      <c r="DI21" s="815"/>
      <c r="DJ21" s="815"/>
      <c r="DK21" s="816"/>
      <c r="DL21" s="814"/>
      <c r="DM21" s="815"/>
      <c r="DN21" s="815"/>
      <c r="DO21" s="815"/>
      <c r="DP21" s="816"/>
      <c r="DQ21" s="814"/>
      <c r="DR21" s="815"/>
      <c r="DS21" s="815"/>
      <c r="DT21" s="815"/>
      <c r="DU21" s="816"/>
      <c r="DV21" s="811"/>
      <c r="DW21" s="812"/>
      <c r="DX21" s="812"/>
      <c r="DY21" s="812"/>
      <c r="DZ21" s="817"/>
      <c r="EA21" s="233"/>
    </row>
    <row r="22" spans="1:131" s="234" customFormat="1" ht="26.25" customHeight="1" x14ac:dyDescent="0.15">
      <c r="A22" s="237">
        <v>16</v>
      </c>
      <c r="B22" s="818"/>
      <c r="C22" s="819"/>
      <c r="D22" s="819"/>
      <c r="E22" s="819"/>
      <c r="F22" s="819"/>
      <c r="G22" s="819"/>
      <c r="H22" s="819"/>
      <c r="I22" s="819"/>
      <c r="J22" s="819"/>
      <c r="K22" s="819"/>
      <c r="L22" s="819"/>
      <c r="M22" s="819"/>
      <c r="N22" s="819"/>
      <c r="O22" s="819"/>
      <c r="P22" s="820"/>
      <c r="Q22" s="837"/>
      <c r="R22" s="838"/>
      <c r="S22" s="838"/>
      <c r="T22" s="838"/>
      <c r="U22" s="838"/>
      <c r="V22" s="838"/>
      <c r="W22" s="838"/>
      <c r="X22" s="838"/>
      <c r="Y22" s="838"/>
      <c r="Z22" s="838"/>
      <c r="AA22" s="838"/>
      <c r="AB22" s="838"/>
      <c r="AC22" s="838"/>
      <c r="AD22" s="838"/>
      <c r="AE22" s="839"/>
      <c r="AF22" s="824"/>
      <c r="AG22" s="825"/>
      <c r="AH22" s="825"/>
      <c r="AI22" s="825"/>
      <c r="AJ22" s="826"/>
      <c r="AK22" s="840"/>
      <c r="AL22" s="841"/>
      <c r="AM22" s="841"/>
      <c r="AN22" s="841"/>
      <c r="AO22" s="841"/>
      <c r="AP22" s="841"/>
      <c r="AQ22" s="841"/>
      <c r="AR22" s="841"/>
      <c r="AS22" s="841"/>
      <c r="AT22" s="841"/>
      <c r="AU22" s="842"/>
      <c r="AV22" s="842"/>
      <c r="AW22" s="842"/>
      <c r="AX22" s="842"/>
      <c r="AY22" s="843"/>
      <c r="AZ22" s="844" t="s">
        <v>394</v>
      </c>
      <c r="BA22" s="844"/>
      <c r="BB22" s="844"/>
      <c r="BC22" s="844"/>
      <c r="BD22" s="845"/>
      <c r="BE22" s="232"/>
      <c r="BF22" s="232"/>
      <c r="BG22" s="232"/>
      <c r="BH22" s="232"/>
      <c r="BI22" s="232"/>
      <c r="BJ22" s="232"/>
      <c r="BK22" s="232"/>
      <c r="BL22" s="232"/>
      <c r="BM22" s="232"/>
      <c r="BN22" s="232"/>
      <c r="BO22" s="232"/>
      <c r="BP22" s="232"/>
      <c r="BQ22" s="237">
        <v>16</v>
      </c>
      <c r="BR22" s="238"/>
      <c r="BS22" s="811"/>
      <c r="BT22" s="812"/>
      <c r="BU22" s="812"/>
      <c r="BV22" s="812"/>
      <c r="BW22" s="812"/>
      <c r="BX22" s="812"/>
      <c r="BY22" s="812"/>
      <c r="BZ22" s="812"/>
      <c r="CA22" s="812"/>
      <c r="CB22" s="812"/>
      <c r="CC22" s="812"/>
      <c r="CD22" s="812"/>
      <c r="CE22" s="812"/>
      <c r="CF22" s="812"/>
      <c r="CG22" s="813"/>
      <c r="CH22" s="814"/>
      <c r="CI22" s="815"/>
      <c r="CJ22" s="815"/>
      <c r="CK22" s="815"/>
      <c r="CL22" s="816"/>
      <c r="CM22" s="814"/>
      <c r="CN22" s="815"/>
      <c r="CO22" s="815"/>
      <c r="CP22" s="815"/>
      <c r="CQ22" s="816"/>
      <c r="CR22" s="814"/>
      <c r="CS22" s="815"/>
      <c r="CT22" s="815"/>
      <c r="CU22" s="815"/>
      <c r="CV22" s="816"/>
      <c r="CW22" s="814"/>
      <c r="CX22" s="815"/>
      <c r="CY22" s="815"/>
      <c r="CZ22" s="815"/>
      <c r="DA22" s="816"/>
      <c r="DB22" s="814"/>
      <c r="DC22" s="815"/>
      <c r="DD22" s="815"/>
      <c r="DE22" s="815"/>
      <c r="DF22" s="816"/>
      <c r="DG22" s="814"/>
      <c r="DH22" s="815"/>
      <c r="DI22" s="815"/>
      <c r="DJ22" s="815"/>
      <c r="DK22" s="816"/>
      <c r="DL22" s="814"/>
      <c r="DM22" s="815"/>
      <c r="DN22" s="815"/>
      <c r="DO22" s="815"/>
      <c r="DP22" s="816"/>
      <c r="DQ22" s="814"/>
      <c r="DR22" s="815"/>
      <c r="DS22" s="815"/>
      <c r="DT22" s="815"/>
      <c r="DU22" s="816"/>
      <c r="DV22" s="811"/>
      <c r="DW22" s="812"/>
      <c r="DX22" s="812"/>
      <c r="DY22" s="812"/>
      <c r="DZ22" s="817"/>
      <c r="EA22" s="233"/>
    </row>
    <row r="23" spans="1:131" s="234" customFormat="1" ht="26.25" customHeight="1" thickBot="1" x14ac:dyDescent="0.2">
      <c r="A23" s="239" t="s">
        <v>395</v>
      </c>
      <c r="B23" s="827" t="s">
        <v>396</v>
      </c>
      <c r="C23" s="828"/>
      <c r="D23" s="828"/>
      <c r="E23" s="828"/>
      <c r="F23" s="828"/>
      <c r="G23" s="828"/>
      <c r="H23" s="828"/>
      <c r="I23" s="828"/>
      <c r="J23" s="828"/>
      <c r="K23" s="828"/>
      <c r="L23" s="828"/>
      <c r="M23" s="828"/>
      <c r="N23" s="828"/>
      <c r="O23" s="828"/>
      <c r="P23" s="829"/>
      <c r="Q23" s="830">
        <v>12369</v>
      </c>
      <c r="R23" s="831"/>
      <c r="S23" s="831"/>
      <c r="T23" s="831"/>
      <c r="U23" s="831"/>
      <c r="V23" s="831">
        <v>11570</v>
      </c>
      <c r="W23" s="831"/>
      <c r="X23" s="831"/>
      <c r="Y23" s="831"/>
      <c r="Z23" s="831"/>
      <c r="AA23" s="831">
        <v>799</v>
      </c>
      <c r="AB23" s="831"/>
      <c r="AC23" s="831"/>
      <c r="AD23" s="831"/>
      <c r="AE23" s="832"/>
      <c r="AF23" s="833">
        <v>774</v>
      </c>
      <c r="AG23" s="831"/>
      <c r="AH23" s="831"/>
      <c r="AI23" s="831"/>
      <c r="AJ23" s="834"/>
      <c r="AK23" s="835"/>
      <c r="AL23" s="836"/>
      <c r="AM23" s="836"/>
      <c r="AN23" s="836"/>
      <c r="AO23" s="836"/>
      <c r="AP23" s="831">
        <v>7711</v>
      </c>
      <c r="AQ23" s="831"/>
      <c r="AR23" s="831"/>
      <c r="AS23" s="831"/>
      <c r="AT23" s="831"/>
      <c r="AU23" s="847"/>
      <c r="AV23" s="847"/>
      <c r="AW23" s="847"/>
      <c r="AX23" s="847"/>
      <c r="AY23" s="848"/>
      <c r="AZ23" s="849" t="s">
        <v>397</v>
      </c>
      <c r="BA23" s="850"/>
      <c r="BB23" s="850"/>
      <c r="BC23" s="850"/>
      <c r="BD23" s="851"/>
      <c r="BE23" s="232"/>
      <c r="BF23" s="232"/>
      <c r="BG23" s="232"/>
      <c r="BH23" s="232"/>
      <c r="BI23" s="232"/>
      <c r="BJ23" s="232"/>
      <c r="BK23" s="232"/>
      <c r="BL23" s="232"/>
      <c r="BM23" s="232"/>
      <c r="BN23" s="232"/>
      <c r="BO23" s="232"/>
      <c r="BP23" s="232"/>
      <c r="BQ23" s="237">
        <v>17</v>
      </c>
      <c r="BR23" s="238"/>
      <c r="BS23" s="811"/>
      <c r="BT23" s="812"/>
      <c r="BU23" s="812"/>
      <c r="BV23" s="812"/>
      <c r="BW23" s="812"/>
      <c r="BX23" s="812"/>
      <c r="BY23" s="812"/>
      <c r="BZ23" s="812"/>
      <c r="CA23" s="812"/>
      <c r="CB23" s="812"/>
      <c r="CC23" s="812"/>
      <c r="CD23" s="812"/>
      <c r="CE23" s="812"/>
      <c r="CF23" s="812"/>
      <c r="CG23" s="813"/>
      <c r="CH23" s="814"/>
      <c r="CI23" s="815"/>
      <c r="CJ23" s="815"/>
      <c r="CK23" s="815"/>
      <c r="CL23" s="816"/>
      <c r="CM23" s="814"/>
      <c r="CN23" s="815"/>
      <c r="CO23" s="815"/>
      <c r="CP23" s="815"/>
      <c r="CQ23" s="816"/>
      <c r="CR23" s="814"/>
      <c r="CS23" s="815"/>
      <c r="CT23" s="815"/>
      <c r="CU23" s="815"/>
      <c r="CV23" s="816"/>
      <c r="CW23" s="814"/>
      <c r="CX23" s="815"/>
      <c r="CY23" s="815"/>
      <c r="CZ23" s="815"/>
      <c r="DA23" s="816"/>
      <c r="DB23" s="814"/>
      <c r="DC23" s="815"/>
      <c r="DD23" s="815"/>
      <c r="DE23" s="815"/>
      <c r="DF23" s="816"/>
      <c r="DG23" s="814"/>
      <c r="DH23" s="815"/>
      <c r="DI23" s="815"/>
      <c r="DJ23" s="815"/>
      <c r="DK23" s="816"/>
      <c r="DL23" s="814"/>
      <c r="DM23" s="815"/>
      <c r="DN23" s="815"/>
      <c r="DO23" s="815"/>
      <c r="DP23" s="816"/>
      <c r="DQ23" s="814"/>
      <c r="DR23" s="815"/>
      <c r="DS23" s="815"/>
      <c r="DT23" s="815"/>
      <c r="DU23" s="816"/>
      <c r="DV23" s="811"/>
      <c r="DW23" s="812"/>
      <c r="DX23" s="812"/>
      <c r="DY23" s="812"/>
      <c r="DZ23" s="817"/>
      <c r="EA23" s="233"/>
    </row>
    <row r="24" spans="1:131" s="234" customFormat="1" ht="26.25" customHeight="1" x14ac:dyDescent="0.15">
      <c r="A24" s="846" t="s">
        <v>398</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231"/>
      <c r="BA24" s="231"/>
      <c r="BB24" s="231"/>
      <c r="BC24" s="231"/>
      <c r="BD24" s="231"/>
      <c r="BE24" s="232"/>
      <c r="BF24" s="232"/>
      <c r="BG24" s="232"/>
      <c r="BH24" s="232"/>
      <c r="BI24" s="232"/>
      <c r="BJ24" s="232"/>
      <c r="BK24" s="232"/>
      <c r="BL24" s="232"/>
      <c r="BM24" s="232"/>
      <c r="BN24" s="232"/>
      <c r="BO24" s="232"/>
      <c r="BP24" s="232"/>
      <c r="BQ24" s="237">
        <v>18</v>
      </c>
      <c r="BR24" s="238"/>
      <c r="BS24" s="811"/>
      <c r="BT24" s="812"/>
      <c r="BU24" s="812"/>
      <c r="BV24" s="812"/>
      <c r="BW24" s="812"/>
      <c r="BX24" s="812"/>
      <c r="BY24" s="812"/>
      <c r="BZ24" s="812"/>
      <c r="CA24" s="812"/>
      <c r="CB24" s="812"/>
      <c r="CC24" s="812"/>
      <c r="CD24" s="812"/>
      <c r="CE24" s="812"/>
      <c r="CF24" s="812"/>
      <c r="CG24" s="813"/>
      <c r="CH24" s="814"/>
      <c r="CI24" s="815"/>
      <c r="CJ24" s="815"/>
      <c r="CK24" s="815"/>
      <c r="CL24" s="816"/>
      <c r="CM24" s="814"/>
      <c r="CN24" s="815"/>
      <c r="CO24" s="815"/>
      <c r="CP24" s="815"/>
      <c r="CQ24" s="816"/>
      <c r="CR24" s="814"/>
      <c r="CS24" s="815"/>
      <c r="CT24" s="815"/>
      <c r="CU24" s="815"/>
      <c r="CV24" s="816"/>
      <c r="CW24" s="814"/>
      <c r="CX24" s="815"/>
      <c r="CY24" s="815"/>
      <c r="CZ24" s="815"/>
      <c r="DA24" s="816"/>
      <c r="DB24" s="814"/>
      <c r="DC24" s="815"/>
      <c r="DD24" s="815"/>
      <c r="DE24" s="815"/>
      <c r="DF24" s="816"/>
      <c r="DG24" s="814"/>
      <c r="DH24" s="815"/>
      <c r="DI24" s="815"/>
      <c r="DJ24" s="815"/>
      <c r="DK24" s="816"/>
      <c r="DL24" s="814"/>
      <c r="DM24" s="815"/>
      <c r="DN24" s="815"/>
      <c r="DO24" s="815"/>
      <c r="DP24" s="816"/>
      <c r="DQ24" s="814"/>
      <c r="DR24" s="815"/>
      <c r="DS24" s="815"/>
      <c r="DT24" s="815"/>
      <c r="DU24" s="816"/>
      <c r="DV24" s="811"/>
      <c r="DW24" s="812"/>
      <c r="DX24" s="812"/>
      <c r="DY24" s="812"/>
      <c r="DZ24" s="817"/>
      <c r="EA24" s="233"/>
    </row>
    <row r="25" spans="1:131" ht="26.25" customHeight="1" thickBot="1" x14ac:dyDescent="0.2">
      <c r="A25" s="762" t="s">
        <v>399</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1"/>
      <c r="BK25" s="231"/>
      <c r="BL25" s="231"/>
      <c r="BM25" s="231"/>
      <c r="BN25" s="231"/>
      <c r="BO25" s="240"/>
      <c r="BP25" s="240"/>
      <c r="BQ25" s="237">
        <v>19</v>
      </c>
      <c r="BR25" s="238"/>
      <c r="BS25" s="811"/>
      <c r="BT25" s="812"/>
      <c r="BU25" s="812"/>
      <c r="BV25" s="812"/>
      <c r="BW25" s="812"/>
      <c r="BX25" s="812"/>
      <c r="BY25" s="812"/>
      <c r="BZ25" s="812"/>
      <c r="CA25" s="812"/>
      <c r="CB25" s="812"/>
      <c r="CC25" s="812"/>
      <c r="CD25" s="812"/>
      <c r="CE25" s="812"/>
      <c r="CF25" s="812"/>
      <c r="CG25" s="813"/>
      <c r="CH25" s="814"/>
      <c r="CI25" s="815"/>
      <c r="CJ25" s="815"/>
      <c r="CK25" s="815"/>
      <c r="CL25" s="816"/>
      <c r="CM25" s="814"/>
      <c r="CN25" s="815"/>
      <c r="CO25" s="815"/>
      <c r="CP25" s="815"/>
      <c r="CQ25" s="816"/>
      <c r="CR25" s="814"/>
      <c r="CS25" s="815"/>
      <c r="CT25" s="815"/>
      <c r="CU25" s="815"/>
      <c r="CV25" s="816"/>
      <c r="CW25" s="814"/>
      <c r="CX25" s="815"/>
      <c r="CY25" s="815"/>
      <c r="CZ25" s="815"/>
      <c r="DA25" s="816"/>
      <c r="DB25" s="814"/>
      <c r="DC25" s="815"/>
      <c r="DD25" s="815"/>
      <c r="DE25" s="815"/>
      <c r="DF25" s="816"/>
      <c r="DG25" s="814"/>
      <c r="DH25" s="815"/>
      <c r="DI25" s="815"/>
      <c r="DJ25" s="815"/>
      <c r="DK25" s="816"/>
      <c r="DL25" s="814"/>
      <c r="DM25" s="815"/>
      <c r="DN25" s="815"/>
      <c r="DO25" s="815"/>
      <c r="DP25" s="816"/>
      <c r="DQ25" s="814"/>
      <c r="DR25" s="815"/>
      <c r="DS25" s="815"/>
      <c r="DT25" s="815"/>
      <c r="DU25" s="816"/>
      <c r="DV25" s="811"/>
      <c r="DW25" s="812"/>
      <c r="DX25" s="812"/>
      <c r="DY25" s="812"/>
      <c r="DZ25" s="817"/>
      <c r="EA25" s="229"/>
    </row>
    <row r="26" spans="1:131" ht="26.25" customHeight="1" x14ac:dyDescent="0.15">
      <c r="A26" s="764" t="s">
        <v>376</v>
      </c>
      <c r="B26" s="765"/>
      <c r="C26" s="765"/>
      <c r="D26" s="765"/>
      <c r="E26" s="765"/>
      <c r="F26" s="765"/>
      <c r="G26" s="765"/>
      <c r="H26" s="765"/>
      <c r="I26" s="765"/>
      <c r="J26" s="765"/>
      <c r="K26" s="765"/>
      <c r="L26" s="765"/>
      <c r="M26" s="765"/>
      <c r="N26" s="765"/>
      <c r="O26" s="765"/>
      <c r="P26" s="766"/>
      <c r="Q26" s="770" t="s">
        <v>400</v>
      </c>
      <c r="R26" s="771"/>
      <c r="S26" s="771"/>
      <c r="T26" s="771"/>
      <c r="U26" s="772"/>
      <c r="V26" s="770" t="s">
        <v>401</v>
      </c>
      <c r="W26" s="771"/>
      <c r="X26" s="771"/>
      <c r="Y26" s="771"/>
      <c r="Z26" s="772"/>
      <c r="AA26" s="770" t="s">
        <v>402</v>
      </c>
      <c r="AB26" s="771"/>
      <c r="AC26" s="771"/>
      <c r="AD26" s="771"/>
      <c r="AE26" s="771"/>
      <c r="AF26" s="852" t="s">
        <v>403</v>
      </c>
      <c r="AG26" s="853"/>
      <c r="AH26" s="853"/>
      <c r="AI26" s="853"/>
      <c r="AJ26" s="854"/>
      <c r="AK26" s="771" t="s">
        <v>404</v>
      </c>
      <c r="AL26" s="771"/>
      <c r="AM26" s="771"/>
      <c r="AN26" s="771"/>
      <c r="AO26" s="772"/>
      <c r="AP26" s="770" t="s">
        <v>405</v>
      </c>
      <c r="AQ26" s="771"/>
      <c r="AR26" s="771"/>
      <c r="AS26" s="771"/>
      <c r="AT26" s="772"/>
      <c r="AU26" s="770" t="s">
        <v>406</v>
      </c>
      <c r="AV26" s="771"/>
      <c r="AW26" s="771"/>
      <c r="AX26" s="771"/>
      <c r="AY26" s="772"/>
      <c r="AZ26" s="770" t="s">
        <v>407</v>
      </c>
      <c r="BA26" s="771"/>
      <c r="BB26" s="771"/>
      <c r="BC26" s="771"/>
      <c r="BD26" s="772"/>
      <c r="BE26" s="770" t="s">
        <v>383</v>
      </c>
      <c r="BF26" s="771"/>
      <c r="BG26" s="771"/>
      <c r="BH26" s="771"/>
      <c r="BI26" s="777"/>
      <c r="BJ26" s="231"/>
      <c r="BK26" s="231"/>
      <c r="BL26" s="231"/>
      <c r="BM26" s="231"/>
      <c r="BN26" s="231"/>
      <c r="BO26" s="240"/>
      <c r="BP26" s="240"/>
      <c r="BQ26" s="237">
        <v>20</v>
      </c>
      <c r="BR26" s="238"/>
      <c r="BS26" s="811"/>
      <c r="BT26" s="812"/>
      <c r="BU26" s="812"/>
      <c r="BV26" s="812"/>
      <c r="BW26" s="812"/>
      <c r="BX26" s="812"/>
      <c r="BY26" s="812"/>
      <c r="BZ26" s="812"/>
      <c r="CA26" s="812"/>
      <c r="CB26" s="812"/>
      <c r="CC26" s="812"/>
      <c r="CD26" s="812"/>
      <c r="CE26" s="812"/>
      <c r="CF26" s="812"/>
      <c r="CG26" s="813"/>
      <c r="CH26" s="814"/>
      <c r="CI26" s="815"/>
      <c r="CJ26" s="815"/>
      <c r="CK26" s="815"/>
      <c r="CL26" s="816"/>
      <c r="CM26" s="814"/>
      <c r="CN26" s="815"/>
      <c r="CO26" s="815"/>
      <c r="CP26" s="815"/>
      <c r="CQ26" s="816"/>
      <c r="CR26" s="814"/>
      <c r="CS26" s="815"/>
      <c r="CT26" s="815"/>
      <c r="CU26" s="815"/>
      <c r="CV26" s="816"/>
      <c r="CW26" s="814"/>
      <c r="CX26" s="815"/>
      <c r="CY26" s="815"/>
      <c r="CZ26" s="815"/>
      <c r="DA26" s="816"/>
      <c r="DB26" s="814"/>
      <c r="DC26" s="815"/>
      <c r="DD26" s="815"/>
      <c r="DE26" s="815"/>
      <c r="DF26" s="816"/>
      <c r="DG26" s="814"/>
      <c r="DH26" s="815"/>
      <c r="DI26" s="815"/>
      <c r="DJ26" s="815"/>
      <c r="DK26" s="816"/>
      <c r="DL26" s="814"/>
      <c r="DM26" s="815"/>
      <c r="DN26" s="815"/>
      <c r="DO26" s="815"/>
      <c r="DP26" s="816"/>
      <c r="DQ26" s="814"/>
      <c r="DR26" s="815"/>
      <c r="DS26" s="815"/>
      <c r="DT26" s="815"/>
      <c r="DU26" s="816"/>
      <c r="DV26" s="811"/>
      <c r="DW26" s="812"/>
      <c r="DX26" s="812"/>
      <c r="DY26" s="812"/>
      <c r="DZ26" s="817"/>
      <c r="EA26" s="229"/>
    </row>
    <row r="27" spans="1:131" ht="26.25" customHeight="1" thickBot="1" x14ac:dyDescent="0.2">
      <c r="A27" s="767"/>
      <c r="B27" s="768"/>
      <c r="C27" s="768"/>
      <c r="D27" s="768"/>
      <c r="E27" s="768"/>
      <c r="F27" s="768"/>
      <c r="G27" s="768"/>
      <c r="H27" s="768"/>
      <c r="I27" s="768"/>
      <c r="J27" s="768"/>
      <c r="K27" s="768"/>
      <c r="L27" s="768"/>
      <c r="M27" s="768"/>
      <c r="N27" s="768"/>
      <c r="O27" s="768"/>
      <c r="P27" s="769"/>
      <c r="Q27" s="773"/>
      <c r="R27" s="774"/>
      <c r="S27" s="774"/>
      <c r="T27" s="774"/>
      <c r="U27" s="775"/>
      <c r="V27" s="773"/>
      <c r="W27" s="774"/>
      <c r="X27" s="774"/>
      <c r="Y27" s="774"/>
      <c r="Z27" s="775"/>
      <c r="AA27" s="773"/>
      <c r="AB27" s="774"/>
      <c r="AC27" s="774"/>
      <c r="AD27" s="774"/>
      <c r="AE27" s="774"/>
      <c r="AF27" s="855"/>
      <c r="AG27" s="856"/>
      <c r="AH27" s="856"/>
      <c r="AI27" s="856"/>
      <c r="AJ27" s="857"/>
      <c r="AK27" s="774"/>
      <c r="AL27" s="774"/>
      <c r="AM27" s="774"/>
      <c r="AN27" s="774"/>
      <c r="AO27" s="775"/>
      <c r="AP27" s="773"/>
      <c r="AQ27" s="774"/>
      <c r="AR27" s="774"/>
      <c r="AS27" s="774"/>
      <c r="AT27" s="775"/>
      <c r="AU27" s="773"/>
      <c r="AV27" s="774"/>
      <c r="AW27" s="774"/>
      <c r="AX27" s="774"/>
      <c r="AY27" s="775"/>
      <c r="AZ27" s="773"/>
      <c r="BA27" s="774"/>
      <c r="BB27" s="774"/>
      <c r="BC27" s="774"/>
      <c r="BD27" s="775"/>
      <c r="BE27" s="773"/>
      <c r="BF27" s="774"/>
      <c r="BG27" s="774"/>
      <c r="BH27" s="774"/>
      <c r="BI27" s="779"/>
      <c r="BJ27" s="231"/>
      <c r="BK27" s="231"/>
      <c r="BL27" s="231"/>
      <c r="BM27" s="231"/>
      <c r="BN27" s="231"/>
      <c r="BO27" s="240"/>
      <c r="BP27" s="240"/>
      <c r="BQ27" s="237">
        <v>21</v>
      </c>
      <c r="BR27" s="238"/>
      <c r="BS27" s="811"/>
      <c r="BT27" s="812"/>
      <c r="BU27" s="812"/>
      <c r="BV27" s="812"/>
      <c r="BW27" s="812"/>
      <c r="BX27" s="812"/>
      <c r="BY27" s="812"/>
      <c r="BZ27" s="812"/>
      <c r="CA27" s="812"/>
      <c r="CB27" s="812"/>
      <c r="CC27" s="812"/>
      <c r="CD27" s="812"/>
      <c r="CE27" s="812"/>
      <c r="CF27" s="812"/>
      <c r="CG27" s="813"/>
      <c r="CH27" s="814"/>
      <c r="CI27" s="815"/>
      <c r="CJ27" s="815"/>
      <c r="CK27" s="815"/>
      <c r="CL27" s="816"/>
      <c r="CM27" s="814"/>
      <c r="CN27" s="815"/>
      <c r="CO27" s="815"/>
      <c r="CP27" s="815"/>
      <c r="CQ27" s="816"/>
      <c r="CR27" s="814"/>
      <c r="CS27" s="815"/>
      <c r="CT27" s="815"/>
      <c r="CU27" s="815"/>
      <c r="CV27" s="816"/>
      <c r="CW27" s="814"/>
      <c r="CX27" s="815"/>
      <c r="CY27" s="815"/>
      <c r="CZ27" s="815"/>
      <c r="DA27" s="816"/>
      <c r="DB27" s="814"/>
      <c r="DC27" s="815"/>
      <c r="DD27" s="815"/>
      <c r="DE27" s="815"/>
      <c r="DF27" s="816"/>
      <c r="DG27" s="814"/>
      <c r="DH27" s="815"/>
      <c r="DI27" s="815"/>
      <c r="DJ27" s="815"/>
      <c r="DK27" s="816"/>
      <c r="DL27" s="814"/>
      <c r="DM27" s="815"/>
      <c r="DN27" s="815"/>
      <c r="DO27" s="815"/>
      <c r="DP27" s="816"/>
      <c r="DQ27" s="814"/>
      <c r="DR27" s="815"/>
      <c r="DS27" s="815"/>
      <c r="DT27" s="815"/>
      <c r="DU27" s="816"/>
      <c r="DV27" s="811"/>
      <c r="DW27" s="812"/>
      <c r="DX27" s="812"/>
      <c r="DY27" s="812"/>
      <c r="DZ27" s="817"/>
      <c r="EA27" s="229"/>
    </row>
    <row r="28" spans="1:131" ht="26.25" customHeight="1" thickTop="1" x14ac:dyDescent="0.15">
      <c r="A28" s="241">
        <v>1</v>
      </c>
      <c r="B28" s="787" t="s">
        <v>408</v>
      </c>
      <c r="C28" s="788"/>
      <c r="D28" s="788"/>
      <c r="E28" s="788"/>
      <c r="F28" s="788"/>
      <c r="G28" s="788"/>
      <c r="H28" s="788"/>
      <c r="I28" s="788"/>
      <c r="J28" s="788"/>
      <c r="K28" s="788"/>
      <c r="L28" s="788"/>
      <c r="M28" s="788"/>
      <c r="N28" s="788"/>
      <c r="O28" s="788"/>
      <c r="P28" s="789"/>
      <c r="Q28" s="860">
        <v>3292</v>
      </c>
      <c r="R28" s="861"/>
      <c r="S28" s="861"/>
      <c r="T28" s="861"/>
      <c r="U28" s="861"/>
      <c r="V28" s="861">
        <v>3237</v>
      </c>
      <c r="W28" s="861"/>
      <c r="X28" s="861"/>
      <c r="Y28" s="861"/>
      <c r="Z28" s="861"/>
      <c r="AA28" s="861">
        <v>56</v>
      </c>
      <c r="AB28" s="861"/>
      <c r="AC28" s="861"/>
      <c r="AD28" s="861"/>
      <c r="AE28" s="862"/>
      <c r="AF28" s="863">
        <v>56</v>
      </c>
      <c r="AG28" s="861"/>
      <c r="AH28" s="861"/>
      <c r="AI28" s="861"/>
      <c r="AJ28" s="864"/>
      <c r="AK28" s="865">
        <v>307</v>
      </c>
      <c r="AL28" s="866"/>
      <c r="AM28" s="866"/>
      <c r="AN28" s="866"/>
      <c r="AO28" s="866"/>
      <c r="AP28" s="866" t="s">
        <v>583</v>
      </c>
      <c r="AQ28" s="866"/>
      <c r="AR28" s="866"/>
      <c r="AS28" s="866"/>
      <c r="AT28" s="866"/>
      <c r="AU28" s="866" t="s">
        <v>583</v>
      </c>
      <c r="AV28" s="866"/>
      <c r="AW28" s="866"/>
      <c r="AX28" s="866"/>
      <c r="AY28" s="866"/>
      <c r="AZ28" s="866" t="s">
        <v>583</v>
      </c>
      <c r="BA28" s="866"/>
      <c r="BB28" s="866"/>
      <c r="BC28" s="866"/>
      <c r="BD28" s="866"/>
      <c r="BE28" s="858"/>
      <c r="BF28" s="858"/>
      <c r="BG28" s="858"/>
      <c r="BH28" s="858"/>
      <c r="BI28" s="859"/>
      <c r="BJ28" s="231"/>
      <c r="BK28" s="231"/>
      <c r="BL28" s="231"/>
      <c r="BM28" s="231"/>
      <c r="BN28" s="231"/>
      <c r="BO28" s="240"/>
      <c r="BP28" s="240"/>
      <c r="BQ28" s="237">
        <v>22</v>
      </c>
      <c r="BR28" s="238"/>
      <c r="BS28" s="811"/>
      <c r="BT28" s="812"/>
      <c r="BU28" s="812"/>
      <c r="BV28" s="812"/>
      <c r="BW28" s="812"/>
      <c r="BX28" s="812"/>
      <c r="BY28" s="812"/>
      <c r="BZ28" s="812"/>
      <c r="CA28" s="812"/>
      <c r="CB28" s="812"/>
      <c r="CC28" s="812"/>
      <c r="CD28" s="812"/>
      <c r="CE28" s="812"/>
      <c r="CF28" s="812"/>
      <c r="CG28" s="813"/>
      <c r="CH28" s="814"/>
      <c r="CI28" s="815"/>
      <c r="CJ28" s="815"/>
      <c r="CK28" s="815"/>
      <c r="CL28" s="816"/>
      <c r="CM28" s="814"/>
      <c r="CN28" s="815"/>
      <c r="CO28" s="815"/>
      <c r="CP28" s="815"/>
      <c r="CQ28" s="816"/>
      <c r="CR28" s="814"/>
      <c r="CS28" s="815"/>
      <c r="CT28" s="815"/>
      <c r="CU28" s="815"/>
      <c r="CV28" s="816"/>
      <c r="CW28" s="814"/>
      <c r="CX28" s="815"/>
      <c r="CY28" s="815"/>
      <c r="CZ28" s="815"/>
      <c r="DA28" s="816"/>
      <c r="DB28" s="814"/>
      <c r="DC28" s="815"/>
      <c r="DD28" s="815"/>
      <c r="DE28" s="815"/>
      <c r="DF28" s="816"/>
      <c r="DG28" s="814"/>
      <c r="DH28" s="815"/>
      <c r="DI28" s="815"/>
      <c r="DJ28" s="815"/>
      <c r="DK28" s="816"/>
      <c r="DL28" s="814"/>
      <c r="DM28" s="815"/>
      <c r="DN28" s="815"/>
      <c r="DO28" s="815"/>
      <c r="DP28" s="816"/>
      <c r="DQ28" s="814"/>
      <c r="DR28" s="815"/>
      <c r="DS28" s="815"/>
      <c r="DT28" s="815"/>
      <c r="DU28" s="816"/>
      <c r="DV28" s="811"/>
      <c r="DW28" s="812"/>
      <c r="DX28" s="812"/>
      <c r="DY28" s="812"/>
      <c r="DZ28" s="817"/>
      <c r="EA28" s="229"/>
    </row>
    <row r="29" spans="1:131" ht="26.25" customHeight="1" x14ac:dyDescent="0.15">
      <c r="A29" s="241">
        <v>2</v>
      </c>
      <c r="B29" s="818" t="s">
        <v>409</v>
      </c>
      <c r="C29" s="819"/>
      <c r="D29" s="819"/>
      <c r="E29" s="819"/>
      <c r="F29" s="819"/>
      <c r="G29" s="819"/>
      <c r="H29" s="819"/>
      <c r="I29" s="819"/>
      <c r="J29" s="819"/>
      <c r="K29" s="819"/>
      <c r="L29" s="819"/>
      <c r="M29" s="819"/>
      <c r="N29" s="819"/>
      <c r="O29" s="819"/>
      <c r="P29" s="820"/>
      <c r="Q29" s="821">
        <v>2131</v>
      </c>
      <c r="R29" s="822"/>
      <c r="S29" s="822"/>
      <c r="T29" s="822"/>
      <c r="U29" s="822"/>
      <c r="V29" s="822">
        <v>2017</v>
      </c>
      <c r="W29" s="822"/>
      <c r="X29" s="822"/>
      <c r="Y29" s="822"/>
      <c r="Z29" s="822"/>
      <c r="AA29" s="822">
        <v>113</v>
      </c>
      <c r="AB29" s="822"/>
      <c r="AC29" s="822"/>
      <c r="AD29" s="822"/>
      <c r="AE29" s="823"/>
      <c r="AF29" s="824">
        <v>113</v>
      </c>
      <c r="AG29" s="825"/>
      <c r="AH29" s="825"/>
      <c r="AI29" s="825"/>
      <c r="AJ29" s="826"/>
      <c r="AK29" s="869">
        <v>374</v>
      </c>
      <c r="AL29" s="873"/>
      <c r="AM29" s="873"/>
      <c r="AN29" s="873"/>
      <c r="AO29" s="873"/>
      <c r="AP29" s="873" t="s">
        <v>583</v>
      </c>
      <c r="AQ29" s="873"/>
      <c r="AR29" s="873"/>
      <c r="AS29" s="873"/>
      <c r="AT29" s="873"/>
      <c r="AU29" s="867" t="s">
        <v>583</v>
      </c>
      <c r="AV29" s="868"/>
      <c r="AW29" s="868"/>
      <c r="AX29" s="868"/>
      <c r="AY29" s="869"/>
      <c r="AZ29" s="870" t="s">
        <v>583</v>
      </c>
      <c r="BA29" s="870"/>
      <c r="BB29" s="870"/>
      <c r="BC29" s="870"/>
      <c r="BD29" s="870"/>
      <c r="BE29" s="871"/>
      <c r="BF29" s="871"/>
      <c r="BG29" s="871"/>
      <c r="BH29" s="871"/>
      <c r="BI29" s="872"/>
      <c r="BJ29" s="231"/>
      <c r="BK29" s="231"/>
      <c r="BL29" s="231"/>
      <c r="BM29" s="231"/>
      <c r="BN29" s="231"/>
      <c r="BO29" s="240"/>
      <c r="BP29" s="240"/>
      <c r="BQ29" s="237">
        <v>23</v>
      </c>
      <c r="BR29" s="238"/>
      <c r="BS29" s="811"/>
      <c r="BT29" s="812"/>
      <c r="BU29" s="812"/>
      <c r="BV29" s="812"/>
      <c r="BW29" s="812"/>
      <c r="BX29" s="812"/>
      <c r="BY29" s="812"/>
      <c r="BZ29" s="812"/>
      <c r="CA29" s="812"/>
      <c r="CB29" s="812"/>
      <c r="CC29" s="812"/>
      <c r="CD29" s="812"/>
      <c r="CE29" s="812"/>
      <c r="CF29" s="812"/>
      <c r="CG29" s="813"/>
      <c r="CH29" s="814"/>
      <c r="CI29" s="815"/>
      <c r="CJ29" s="815"/>
      <c r="CK29" s="815"/>
      <c r="CL29" s="816"/>
      <c r="CM29" s="814"/>
      <c r="CN29" s="815"/>
      <c r="CO29" s="815"/>
      <c r="CP29" s="815"/>
      <c r="CQ29" s="816"/>
      <c r="CR29" s="814"/>
      <c r="CS29" s="815"/>
      <c r="CT29" s="815"/>
      <c r="CU29" s="815"/>
      <c r="CV29" s="816"/>
      <c r="CW29" s="814"/>
      <c r="CX29" s="815"/>
      <c r="CY29" s="815"/>
      <c r="CZ29" s="815"/>
      <c r="DA29" s="816"/>
      <c r="DB29" s="814"/>
      <c r="DC29" s="815"/>
      <c r="DD29" s="815"/>
      <c r="DE29" s="815"/>
      <c r="DF29" s="816"/>
      <c r="DG29" s="814"/>
      <c r="DH29" s="815"/>
      <c r="DI29" s="815"/>
      <c r="DJ29" s="815"/>
      <c r="DK29" s="816"/>
      <c r="DL29" s="814"/>
      <c r="DM29" s="815"/>
      <c r="DN29" s="815"/>
      <c r="DO29" s="815"/>
      <c r="DP29" s="816"/>
      <c r="DQ29" s="814"/>
      <c r="DR29" s="815"/>
      <c r="DS29" s="815"/>
      <c r="DT29" s="815"/>
      <c r="DU29" s="816"/>
      <c r="DV29" s="811"/>
      <c r="DW29" s="812"/>
      <c r="DX29" s="812"/>
      <c r="DY29" s="812"/>
      <c r="DZ29" s="817"/>
      <c r="EA29" s="229"/>
    </row>
    <row r="30" spans="1:131" ht="26.25" customHeight="1" x14ac:dyDescent="0.15">
      <c r="A30" s="241">
        <v>3</v>
      </c>
      <c r="B30" s="818" t="s">
        <v>410</v>
      </c>
      <c r="C30" s="819"/>
      <c r="D30" s="819"/>
      <c r="E30" s="819"/>
      <c r="F30" s="819"/>
      <c r="G30" s="819"/>
      <c r="H30" s="819"/>
      <c r="I30" s="819"/>
      <c r="J30" s="819"/>
      <c r="K30" s="819"/>
      <c r="L30" s="819"/>
      <c r="M30" s="819"/>
      <c r="N30" s="819"/>
      <c r="O30" s="819"/>
      <c r="P30" s="820"/>
      <c r="Q30" s="821">
        <v>354</v>
      </c>
      <c r="R30" s="822"/>
      <c r="S30" s="822"/>
      <c r="T30" s="822"/>
      <c r="U30" s="822"/>
      <c r="V30" s="822">
        <v>351</v>
      </c>
      <c r="W30" s="822"/>
      <c r="X30" s="822"/>
      <c r="Y30" s="822"/>
      <c r="Z30" s="822"/>
      <c r="AA30" s="822">
        <v>2</v>
      </c>
      <c r="AB30" s="822"/>
      <c r="AC30" s="822"/>
      <c r="AD30" s="822"/>
      <c r="AE30" s="823"/>
      <c r="AF30" s="824">
        <v>2</v>
      </c>
      <c r="AG30" s="825"/>
      <c r="AH30" s="825"/>
      <c r="AI30" s="825"/>
      <c r="AJ30" s="826"/>
      <c r="AK30" s="869">
        <v>81</v>
      </c>
      <c r="AL30" s="873"/>
      <c r="AM30" s="873"/>
      <c r="AN30" s="873"/>
      <c r="AO30" s="873"/>
      <c r="AP30" s="873" t="s">
        <v>583</v>
      </c>
      <c r="AQ30" s="873"/>
      <c r="AR30" s="873"/>
      <c r="AS30" s="873"/>
      <c r="AT30" s="873"/>
      <c r="AU30" s="867" t="s">
        <v>583</v>
      </c>
      <c r="AV30" s="868"/>
      <c r="AW30" s="868"/>
      <c r="AX30" s="868"/>
      <c r="AY30" s="869"/>
      <c r="AZ30" s="870" t="s">
        <v>583</v>
      </c>
      <c r="BA30" s="870"/>
      <c r="BB30" s="870"/>
      <c r="BC30" s="870"/>
      <c r="BD30" s="870"/>
      <c r="BE30" s="871"/>
      <c r="BF30" s="871"/>
      <c r="BG30" s="871"/>
      <c r="BH30" s="871"/>
      <c r="BI30" s="872"/>
      <c r="BJ30" s="231"/>
      <c r="BK30" s="231"/>
      <c r="BL30" s="231"/>
      <c r="BM30" s="231"/>
      <c r="BN30" s="231"/>
      <c r="BO30" s="240"/>
      <c r="BP30" s="240"/>
      <c r="BQ30" s="237">
        <v>24</v>
      </c>
      <c r="BR30" s="238"/>
      <c r="BS30" s="811"/>
      <c r="BT30" s="812"/>
      <c r="BU30" s="812"/>
      <c r="BV30" s="812"/>
      <c r="BW30" s="812"/>
      <c r="BX30" s="812"/>
      <c r="BY30" s="812"/>
      <c r="BZ30" s="812"/>
      <c r="CA30" s="812"/>
      <c r="CB30" s="812"/>
      <c r="CC30" s="812"/>
      <c r="CD30" s="812"/>
      <c r="CE30" s="812"/>
      <c r="CF30" s="812"/>
      <c r="CG30" s="813"/>
      <c r="CH30" s="814"/>
      <c r="CI30" s="815"/>
      <c r="CJ30" s="815"/>
      <c r="CK30" s="815"/>
      <c r="CL30" s="816"/>
      <c r="CM30" s="814"/>
      <c r="CN30" s="815"/>
      <c r="CO30" s="815"/>
      <c r="CP30" s="815"/>
      <c r="CQ30" s="816"/>
      <c r="CR30" s="814"/>
      <c r="CS30" s="815"/>
      <c r="CT30" s="815"/>
      <c r="CU30" s="815"/>
      <c r="CV30" s="816"/>
      <c r="CW30" s="814"/>
      <c r="CX30" s="815"/>
      <c r="CY30" s="815"/>
      <c r="CZ30" s="815"/>
      <c r="DA30" s="816"/>
      <c r="DB30" s="814"/>
      <c r="DC30" s="815"/>
      <c r="DD30" s="815"/>
      <c r="DE30" s="815"/>
      <c r="DF30" s="816"/>
      <c r="DG30" s="814"/>
      <c r="DH30" s="815"/>
      <c r="DI30" s="815"/>
      <c r="DJ30" s="815"/>
      <c r="DK30" s="816"/>
      <c r="DL30" s="814"/>
      <c r="DM30" s="815"/>
      <c r="DN30" s="815"/>
      <c r="DO30" s="815"/>
      <c r="DP30" s="816"/>
      <c r="DQ30" s="814"/>
      <c r="DR30" s="815"/>
      <c r="DS30" s="815"/>
      <c r="DT30" s="815"/>
      <c r="DU30" s="816"/>
      <c r="DV30" s="811"/>
      <c r="DW30" s="812"/>
      <c r="DX30" s="812"/>
      <c r="DY30" s="812"/>
      <c r="DZ30" s="817"/>
      <c r="EA30" s="229"/>
    </row>
    <row r="31" spans="1:131" ht="26.25" customHeight="1" x14ac:dyDescent="0.15">
      <c r="A31" s="241">
        <v>4</v>
      </c>
      <c r="B31" s="818" t="s">
        <v>411</v>
      </c>
      <c r="C31" s="819"/>
      <c r="D31" s="819"/>
      <c r="E31" s="819"/>
      <c r="F31" s="819"/>
      <c r="G31" s="819"/>
      <c r="H31" s="819"/>
      <c r="I31" s="819"/>
      <c r="J31" s="819"/>
      <c r="K31" s="819"/>
      <c r="L31" s="819"/>
      <c r="M31" s="819"/>
      <c r="N31" s="819"/>
      <c r="O31" s="819"/>
      <c r="P31" s="820"/>
      <c r="Q31" s="821">
        <v>544</v>
      </c>
      <c r="R31" s="822"/>
      <c r="S31" s="822"/>
      <c r="T31" s="822"/>
      <c r="U31" s="822"/>
      <c r="V31" s="822">
        <v>419</v>
      </c>
      <c r="W31" s="822"/>
      <c r="X31" s="822"/>
      <c r="Y31" s="822"/>
      <c r="Z31" s="822"/>
      <c r="AA31" s="822">
        <v>125</v>
      </c>
      <c r="AB31" s="822"/>
      <c r="AC31" s="822"/>
      <c r="AD31" s="822"/>
      <c r="AE31" s="823"/>
      <c r="AF31" s="824">
        <v>436</v>
      </c>
      <c r="AG31" s="825"/>
      <c r="AH31" s="825"/>
      <c r="AI31" s="825"/>
      <c r="AJ31" s="826"/>
      <c r="AK31" s="869">
        <v>61</v>
      </c>
      <c r="AL31" s="873"/>
      <c r="AM31" s="873"/>
      <c r="AN31" s="873"/>
      <c r="AO31" s="873"/>
      <c r="AP31" s="873">
        <v>1238</v>
      </c>
      <c r="AQ31" s="873"/>
      <c r="AR31" s="873"/>
      <c r="AS31" s="873"/>
      <c r="AT31" s="873"/>
      <c r="AU31" s="873">
        <v>156</v>
      </c>
      <c r="AV31" s="873"/>
      <c r="AW31" s="873"/>
      <c r="AX31" s="873"/>
      <c r="AY31" s="873"/>
      <c r="AZ31" s="870" t="s">
        <v>583</v>
      </c>
      <c r="BA31" s="870"/>
      <c r="BB31" s="870"/>
      <c r="BC31" s="870"/>
      <c r="BD31" s="870"/>
      <c r="BE31" s="871" t="s">
        <v>412</v>
      </c>
      <c r="BF31" s="871"/>
      <c r="BG31" s="871"/>
      <c r="BH31" s="871"/>
      <c r="BI31" s="872"/>
      <c r="BJ31" s="231"/>
      <c r="BK31" s="231"/>
      <c r="BL31" s="231"/>
      <c r="BM31" s="231"/>
      <c r="BN31" s="231"/>
      <c r="BO31" s="240"/>
      <c r="BP31" s="240"/>
      <c r="BQ31" s="237">
        <v>25</v>
      </c>
      <c r="BR31" s="238"/>
      <c r="BS31" s="811"/>
      <c r="BT31" s="812"/>
      <c r="BU31" s="812"/>
      <c r="BV31" s="812"/>
      <c r="BW31" s="812"/>
      <c r="BX31" s="812"/>
      <c r="BY31" s="812"/>
      <c r="BZ31" s="812"/>
      <c r="CA31" s="812"/>
      <c r="CB31" s="812"/>
      <c r="CC31" s="812"/>
      <c r="CD31" s="812"/>
      <c r="CE31" s="812"/>
      <c r="CF31" s="812"/>
      <c r="CG31" s="813"/>
      <c r="CH31" s="814"/>
      <c r="CI31" s="815"/>
      <c r="CJ31" s="815"/>
      <c r="CK31" s="815"/>
      <c r="CL31" s="816"/>
      <c r="CM31" s="814"/>
      <c r="CN31" s="815"/>
      <c r="CO31" s="815"/>
      <c r="CP31" s="815"/>
      <c r="CQ31" s="816"/>
      <c r="CR31" s="814"/>
      <c r="CS31" s="815"/>
      <c r="CT31" s="815"/>
      <c r="CU31" s="815"/>
      <c r="CV31" s="816"/>
      <c r="CW31" s="814"/>
      <c r="CX31" s="815"/>
      <c r="CY31" s="815"/>
      <c r="CZ31" s="815"/>
      <c r="DA31" s="816"/>
      <c r="DB31" s="814"/>
      <c r="DC31" s="815"/>
      <c r="DD31" s="815"/>
      <c r="DE31" s="815"/>
      <c r="DF31" s="816"/>
      <c r="DG31" s="814"/>
      <c r="DH31" s="815"/>
      <c r="DI31" s="815"/>
      <c r="DJ31" s="815"/>
      <c r="DK31" s="816"/>
      <c r="DL31" s="814"/>
      <c r="DM31" s="815"/>
      <c r="DN31" s="815"/>
      <c r="DO31" s="815"/>
      <c r="DP31" s="816"/>
      <c r="DQ31" s="814"/>
      <c r="DR31" s="815"/>
      <c r="DS31" s="815"/>
      <c r="DT31" s="815"/>
      <c r="DU31" s="816"/>
      <c r="DV31" s="811"/>
      <c r="DW31" s="812"/>
      <c r="DX31" s="812"/>
      <c r="DY31" s="812"/>
      <c r="DZ31" s="817"/>
      <c r="EA31" s="229"/>
    </row>
    <row r="32" spans="1:131" ht="26.25" customHeight="1" x14ac:dyDescent="0.15">
      <c r="A32" s="241">
        <v>5</v>
      </c>
      <c r="B32" s="818" t="s">
        <v>413</v>
      </c>
      <c r="C32" s="819"/>
      <c r="D32" s="819"/>
      <c r="E32" s="819"/>
      <c r="F32" s="819"/>
      <c r="G32" s="819"/>
      <c r="H32" s="819"/>
      <c r="I32" s="819"/>
      <c r="J32" s="819"/>
      <c r="K32" s="819"/>
      <c r="L32" s="819"/>
      <c r="M32" s="819"/>
      <c r="N32" s="819"/>
      <c r="O32" s="819"/>
      <c r="P32" s="820"/>
      <c r="Q32" s="821">
        <v>225</v>
      </c>
      <c r="R32" s="822"/>
      <c r="S32" s="822"/>
      <c r="T32" s="822"/>
      <c r="U32" s="822"/>
      <c r="V32" s="822">
        <v>224</v>
      </c>
      <c r="W32" s="822"/>
      <c r="X32" s="822"/>
      <c r="Y32" s="822"/>
      <c r="Z32" s="822"/>
      <c r="AA32" s="822">
        <v>2</v>
      </c>
      <c r="AB32" s="822"/>
      <c r="AC32" s="822"/>
      <c r="AD32" s="822"/>
      <c r="AE32" s="823"/>
      <c r="AF32" s="824">
        <v>94</v>
      </c>
      <c r="AG32" s="825"/>
      <c r="AH32" s="825"/>
      <c r="AI32" s="825"/>
      <c r="AJ32" s="826"/>
      <c r="AK32" s="869">
        <v>106</v>
      </c>
      <c r="AL32" s="873"/>
      <c r="AM32" s="873"/>
      <c r="AN32" s="873"/>
      <c r="AO32" s="873"/>
      <c r="AP32" s="873">
        <v>2431</v>
      </c>
      <c r="AQ32" s="873"/>
      <c r="AR32" s="873"/>
      <c r="AS32" s="873"/>
      <c r="AT32" s="873"/>
      <c r="AU32" s="873">
        <v>2032</v>
      </c>
      <c r="AV32" s="873"/>
      <c r="AW32" s="873"/>
      <c r="AX32" s="873"/>
      <c r="AY32" s="873"/>
      <c r="AZ32" s="870" t="s">
        <v>583</v>
      </c>
      <c r="BA32" s="870"/>
      <c r="BB32" s="870"/>
      <c r="BC32" s="870"/>
      <c r="BD32" s="870"/>
      <c r="BE32" s="871" t="s">
        <v>412</v>
      </c>
      <c r="BF32" s="871"/>
      <c r="BG32" s="871"/>
      <c r="BH32" s="871"/>
      <c r="BI32" s="872"/>
      <c r="BJ32" s="231"/>
      <c r="BK32" s="231"/>
      <c r="BL32" s="231"/>
      <c r="BM32" s="231"/>
      <c r="BN32" s="231"/>
      <c r="BO32" s="240"/>
      <c r="BP32" s="240"/>
      <c r="BQ32" s="237">
        <v>26</v>
      </c>
      <c r="BR32" s="238"/>
      <c r="BS32" s="811"/>
      <c r="BT32" s="812"/>
      <c r="BU32" s="812"/>
      <c r="BV32" s="812"/>
      <c r="BW32" s="812"/>
      <c r="BX32" s="812"/>
      <c r="BY32" s="812"/>
      <c r="BZ32" s="812"/>
      <c r="CA32" s="812"/>
      <c r="CB32" s="812"/>
      <c r="CC32" s="812"/>
      <c r="CD32" s="812"/>
      <c r="CE32" s="812"/>
      <c r="CF32" s="812"/>
      <c r="CG32" s="813"/>
      <c r="CH32" s="814"/>
      <c r="CI32" s="815"/>
      <c r="CJ32" s="815"/>
      <c r="CK32" s="815"/>
      <c r="CL32" s="816"/>
      <c r="CM32" s="814"/>
      <c r="CN32" s="815"/>
      <c r="CO32" s="815"/>
      <c r="CP32" s="815"/>
      <c r="CQ32" s="816"/>
      <c r="CR32" s="814"/>
      <c r="CS32" s="815"/>
      <c r="CT32" s="815"/>
      <c r="CU32" s="815"/>
      <c r="CV32" s="816"/>
      <c r="CW32" s="814"/>
      <c r="CX32" s="815"/>
      <c r="CY32" s="815"/>
      <c r="CZ32" s="815"/>
      <c r="DA32" s="816"/>
      <c r="DB32" s="814"/>
      <c r="DC32" s="815"/>
      <c r="DD32" s="815"/>
      <c r="DE32" s="815"/>
      <c r="DF32" s="816"/>
      <c r="DG32" s="814"/>
      <c r="DH32" s="815"/>
      <c r="DI32" s="815"/>
      <c r="DJ32" s="815"/>
      <c r="DK32" s="816"/>
      <c r="DL32" s="814"/>
      <c r="DM32" s="815"/>
      <c r="DN32" s="815"/>
      <c r="DO32" s="815"/>
      <c r="DP32" s="816"/>
      <c r="DQ32" s="814"/>
      <c r="DR32" s="815"/>
      <c r="DS32" s="815"/>
      <c r="DT32" s="815"/>
      <c r="DU32" s="816"/>
      <c r="DV32" s="811"/>
      <c r="DW32" s="812"/>
      <c r="DX32" s="812"/>
      <c r="DY32" s="812"/>
      <c r="DZ32" s="817"/>
      <c r="EA32" s="229"/>
    </row>
    <row r="33" spans="1:131" ht="26.25" customHeight="1" x14ac:dyDescent="0.15">
      <c r="A33" s="241">
        <v>6</v>
      </c>
      <c r="B33" s="818" t="s">
        <v>414</v>
      </c>
      <c r="C33" s="819"/>
      <c r="D33" s="819"/>
      <c r="E33" s="819"/>
      <c r="F33" s="819"/>
      <c r="G33" s="819"/>
      <c r="H33" s="819"/>
      <c r="I33" s="819"/>
      <c r="J33" s="819"/>
      <c r="K33" s="819"/>
      <c r="L33" s="819"/>
      <c r="M33" s="819"/>
      <c r="N33" s="819"/>
      <c r="O33" s="819"/>
      <c r="P33" s="820"/>
      <c r="Q33" s="821">
        <v>28</v>
      </c>
      <c r="R33" s="822"/>
      <c r="S33" s="822"/>
      <c r="T33" s="822"/>
      <c r="U33" s="822"/>
      <c r="V33" s="822">
        <v>24</v>
      </c>
      <c r="W33" s="822"/>
      <c r="X33" s="822"/>
      <c r="Y33" s="822"/>
      <c r="Z33" s="822"/>
      <c r="AA33" s="822">
        <v>3</v>
      </c>
      <c r="AB33" s="822"/>
      <c r="AC33" s="822"/>
      <c r="AD33" s="822"/>
      <c r="AE33" s="823"/>
      <c r="AF33" s="824">
        <v>3</v>
      </c>
      <c r="AG33" s="825"/>
      <c r="AH33" s="825"/>
      <c r="AI33" s="825"/>
      <c r="AJ33" s="826"/>
      <c r="AK33" s="869">
        <v>11</v>
      </c>
      <c r="AL33" s="873"/>
      <c r="AM33" s="873"/>
      <c r="AN33" s="873"/>
      <c r="AO33" s="873"/>
      <c r="AP33" s="873">
        <v>51</v>
      </c>
      <c r="AQ33" s="873"/>
      <c r="AR33" s="873"/>
      <c r="AS33" s="873"/>
      <c r="AT33" s="873"/>
      <c r="AU33" s="873">
        <v>4</v>
      </c>
      <c r="AV33" s="873"/>
      <c r="AW33" s="873"/>
      <c r="AX33" s="873"/>
      <c r="AY33" s="873"/>
      <c r="AZ33" s="870" t="s">
        <v>583</v>
      </c>
      <c r="BA33" s="870"/>
      <c r="BB33" s="870"/>
      <c r="BC33" s="870"/>
      <c r="BD33" s="870"/>
      <c r="BE33" s="871" t="s">
        <v>415</v>
      </c>
      <c r="BF33" s="871"/>
      <c r="BG33" s="871"/>
      <c r="BH33" s="871"/>
      <c r="BI33" s="872"/>
      <c r="BJ33" s="231"/>
      <c r="BK33" s="231"/>
      <c r="BL33" s="231"/>
      <c r="BM33" s="231"/>
      <c r="BN33" s="231"/>
      <c r="BO33" s="240"/>
      <c r="BP33" s="240"/>
      <c r="BQ33" s="237">
        <v>27</v>
      </c>
      <c r="BR33" s="238"/>
      <c r="BS33" s="811"/>
      <c r="BT33" s="812"/>
      <c r="BU33" s="812"/>
      <c r="BV33" s="812"/>
      <c r="BW33" s="812"/>
      <c r="BX33" s="812"/>
      <c r="BY33" s="812"/>
      <c r="BZ33" s="812"/>
      <c r="CA33" s="812"/>
      <c r="CB33" s="812"/>
      <c r="CC33" s="812"/>
      <c r="CD33" s="812"/>
      <c r="CE33" s="812"/>
      <c r="CF33" s="812"/>
      <c r="CG33" s="813"/>
      <c r="CH33" s="814"/>
      <c r="CI33" s="815"/>
      <c r="CJ33" s="815"/>
      <c r="CK33" s="815"/>
      <c r="CL33" s="816"/>
      <c r="CM33" s="814"/>
      <c r="CN33" s="815"/>
      <c r="CO33" s="815"/>
      <c r="CP33" s="815"/>
      <c r="CQ33" s="816"/>
      <c r="CR33" s="814"/>
      <c r="CS33" s="815"/>
      <c r="CT33" s="815"/>
      <c r="CU33" s="815"/>
      <c r="CV33" s="816"/>
      <c r="CW33" s="814"/>
      <c r="CX33" s="815"/>
      <c r="CY33" s="815"/>
      <c r="CZ33" s="815"/>
      <c r="DA33" s="816"/>
      <c r="DB33" s="814"/>
      <c r="DC33" s="815"/>
      <c r="DD33" s="815"/>
      <c r="DE33" s="815"/>
      <c r="DF33" s="816"/>
      <c r="DG33" s="814"/>
      <c r="DH33" s="815"/>
      <c r="DI33" s="815"/>
      <c r="DJ33" s="815"/>
      <c r="DK33" s="816"/>
      <c r="DL33" s="814"/>
      <c r="DM33" s="815"/>
      <c r="DN33" s="815"/>
      <c r="DO33" s="815"/>
      <c r="DP33" s="816"/>
      <c r="DQ33" s="814"/>
      <c r="DR33" s="815"/>
      <c r="DS33" s="815"/>
      <c r="DT33" s="815"/>
      <c r="DU33" s="816"/>
      <c r="DV33" s="811"/>
      <c r="DW33" s="812"/>
      <c r="DX33" s="812"/>
      <c r="DY33" s="812"/>
      <c r="DZ33" s="817"/>
      <c r="EA33" s="229"/>
    </row>
    <row r="34" spans="1:131" ht="26.25" customHeight="1" x14ac:dyDescent="0.15">
      <c r="A34" s="241">
        <v>7</v>
      </c>
      <c r="B34" s="818"/>
      <c r="C34" s="819"/>
      <c r="D34" s="819"/>
      <c r="E34" s="819"/>
      <c r="F34" s="819"/>
      <c r="G34" s="819"/>
      <c r="H34" s="819"/>
      <c r="I34" s="819"/>
      <c r="J34" s="819"/>
      <c r="K34" s="819"/>
      <c r="L34" s="819"/>
      <c r="M34" s="819"/>
      <c r="N34" s="819"/>
      <c r="O34" s="819"/>
      <c r="P34" s="820"/>
      <c r="Q34" s="821"/>
      <c r="R34" s="822"/>
      <c r="S34" s="822"/>
      <c r="T34" s="822"/>
      <c r="U34" s="822"/>
      <c r="V34" s="822"/>
      <c r="W34" s="822"/>
      <c r="X34" s="822"/>
      <c r="Y34" s="822"/>
      <c r="Z34" s="822"/>
      <c r="AA34" s="822"/>
      <c r="AB34" s="822"/>
      <c r="AC34" s="822"/>
      <c r="AD34" s="822"/>
      <c r="AE34" s="823"/>
      <c r="AF34" s="824"/>
      <c r="AG34" s="825"/>
      <c r="AH34" s="825"/>
      <c r="AI34" s="825"/>
      <c r="AJ34" s="826"/>
      <c r="AK34" s="869"/>
      <c r="AL34" s="873"/>
      <c r="AM34" s="873"/>
      <c r="AN34" s="873"/>
      <c r="AO34" s="873"/>
      <c r="AP34" s="873"/>
      <c r="AQ34" s="873"/>
      <c r="AR34" s="873"/>
      <c r="AS34" s="873"/>
      <c r="AT34" s="873"/>
      <c r="AU34" s="873"/>
      <c r="AV34" s="873"/>
      <c r="AW34" s="873"/>
      <c r="AX34" s="873"/>
      <c r="AY34" s="873"/>
      <c r="AZ34" s="870"/>
      <c r="BA34" s="870"/>
      <c r="BB34" s="870"/>
      <c r="BC34" s="870"/>
      <c r="BD34" s="870"/>
      <c r="BE34" s="871"/>
      <c r="BF34" s="871"/>
      <c r="BG34" s="871"/>
      <c r="BH34" s="871"/>
      <c r="BI34" s="872"/>
      <c r="BJ34" s="231"/>
      <c r="BK34" s="231"/>
      <c r="BL34" s="231"/>
      <c r="BM34" s="231"/>
      <c r="BN34" s="231"/>
      <c r="BO34" s="240"/>
      <c r="BP34" s="240"/>
      <c r="BQ34" s="237">
        <v>28</v>
      </c>
      <c r="BR34" s="238"/>
      <c r="BS34" s="811"/>
      <c r="BT34" s="812"/>
      <c r="BU34" s="812"/>
      <c r="BV34" s="812"/>
      <c r="BW34" s="812"/>
      <c r="BX34" s="812"/>
      <c r="BY34" s="812"/>
      <c r="BZ34" s="812"/>
      <c r="CA34" s="812"/>
      <c r="CB34" s="812"/>
      <c r="CC34" s="812"/>
      <c r="CD34" s="812"/>
      <c r="CE34" s="812"/>
      <c r="CF34" s="812"/>
      <c r="CG34" s="813"/>
      <c r="CH34" s="814"/>
      <c r="CI34" s="815"/>
      <c r="CJ34" s="815"/>
      <c r="CK34" s="815"/>
      <c r="CL34" s="816"/>
      <c r="CM34" s="814"/>
      <c r="CN34" s="815"/>
      <c r="CO34" s="815"/>
      <c r="CP34" s="815"/>
      <c r="CQ34" s="816"/>
      <c r="CR34" s="814"/>
      <c r="CS34" s="815"/>
      <c r="CT34" s="815"/>
      <c r="CU34" s="815"/>
      <c r="CV34" s="816"/>
      <c r="CW34" s="814"/>
      <c r="CX34" s="815"/>
      <c r="CY34" s="815"/>
      <c r="CZ34" s="815"/>
      <c r="DA34" s="816"/>
      <c r="DB34" s="814"/>
      <c r="DC34" s="815"/>
      <c r="DD34" s="815"/>
      <c r="DE34" s="815"/>
      <c r="DF34" s="816"/>
      <c r="DG34" s="814"/>
      <c r="DH34" s="815"/>
      <c r="DI34" s="815"/>
      <c r="DJ34" s="815"/>
      <c r="DK34" s="816"/>
      <c r="DL34" s="814"/>
      <c r="DM34" s="815"/>
      <c r="DN34" s="815"/>
      <c r="DO34" s="815"/>
      <c r="DP34" s="816"/>
      <c r="DQ34" s="814"/>
      <c r="DR34" s="815"/>
      <c r="DS34" s="815"/>
      <c r="DT34" s="815"/>
      <c r="DU34" s="816"/>
      <c r="DV34" s="811"/>
      <c r="DW34" s="812"/>
      <c r="DX34" s="812"/>
      <c r="DY34" s="812"/>
      <c r="DZ34" s="817"/>
      <c r="EA34" s="229"/>
    </row>
    <row r="35" spans="1:131" ht="26.25" customHeight="1" x14ac:dyDescent="0.15">
      <c r="A35" s="241">
        <v>8</v>
      </c>
      <c r="B35" s="818"/>
      <c r="C35" s="819"/>
      <c r="D35" s="819"/>
      <c r="E35" s="819"/>
      <c r="F35" s="819"/>
      <c r="G35" s="819"/>
      <c r="H35" s="819"/>
      <c r="I35" s="819"/>
      <c r="J35" s="819"/>
      <c r="K35" s="819"/>
      <c r="L35" s="819"/>
      <c r="M35" s="819"/>
      <c r="N35" s="819"/>
      <c r="O35" s="819"/>
      <c r="P35" s="820"/>
      <c r="Q35" s="821"/>
      <c r="R35" s="822"/>
      <c r="S35" s="822"/>
      <c r="T35" s="822"/>
      <c r="U35" s="822"/>
      <c r="V35" s="822"/>
      <c r="W35" s="822"/>
      <c r="X35" s="822"/>
      <c r="Y35" s="822"/>
      <c r="Z35" s="822"/>
      <c r="AA35" s="822"/>
      <c r="AB35" s="822"/>
      <c r="AC35" s="822"/>
      <c r="AD35" s="822"/>
      <c r="AE35" s="823"/>
      <c r="AF35" s="824"/>
      <c r="AG35" s="825"/>
      <c r="AH35" s="825"/>
      <c r="AI35" s="825"/>
      <c r="AJ35" s="826"/>
      <c r="AK35" s="869"/>
      <c r="AL35" s="873"/>
      <c r="AM35" s="873"/>
      <c r="AN35" s="873"/>
      <c r="AO35" s="873"/>
      <c r="AP35" s="873"/>
      <c r="AQ35" s="873"/>
      <c r="AR35" s="873"/>
      <c r="AS35" s="873"/>
      <c r="AT35" s="873"/>
      <c r="AU35" s="873"/>
      <c r="AV35" s="873"/>
      <c r="AW35" s="873"/>
      <c r="AX35" s="873"/>
      <c r="AY35" s="873"/>
      <c r="AZ35" s="870"/>
      <c r="BA35" s="870"/>
      <c r="BB35" s="870"/>
      <c r="BC35" s="870"/>
      <c r="BD35" s="870"/>
      <c r="BE35" s="871"/>
      <c r="BF35" s="871"/>
      <c r="BG35" s="871"/>
      <c r="BH35" s="871"/>
      <c r="BI35" s="872"/>
      <c r="BJ35" s="231"/>
      <c r="BK35" s="231"/>
      <c r="BL35" s="231"/>
      <c r="BM35" s="231"/>
      <c r="BN35" s="231"/>
      <c r="BO35" s="240"/>
      <c r="BP35" s="240"/>
      <c r="BQ35" s="237">
        <v>29</v>
      </c>
      <c r="BR35" s="238"/>
      <c r="BS35" s="811"/>
      <c r="BT35" s="812"/>
      <c r="BU35" s="812"/>
      <c r="BV35" s="812"/>
      <c r="BW35" s="812"/>
      <c r="BX35" s="812"/>
      <c r="BY35" s="812"/>
      <c r="BZ35" s="812"/>
      <c r="CA35" s="812"/>
      <c r="CB35" s="812"/>
      <c r="CC35" s="812"/>
      <c r="CD35" s="812"/>
      <c r="CE35" s="812"/>
      <c r="CF35" s="812"/>
      <c r="CG35" s="813"/>
      <c r="CH35" s="814"/>
      <c r="CI35" s="815"/>
      <c r="CJ35" s="815"/>
      <c r="CK35" s="815"/>
      <c r="CL35" s="816"/>
      <c r="CM35" s="814"/>
      <c r="CN35" s="815"/>
      <c r="CO35" s="815"/>
      <c r="CP35" s="815"/>
      <c r="CQ35" s="816"/>
      <c r="CR35" s="814"/>
      <c r="CS35" s="815"/>
      <c r="CT35" s="815"/>
      <c r="CU35" s="815"/>
      <c r="CV35" s="816"/>
      <c r="CW35" s="814"/>
      <c r="CX35" s="815"/>
      <c r="CY35" s="815"/>
      <c r="CZ35" s="815"/>
      <c r="DA35" s="816"/>
      <c r="DB35" s="814"/>
      <c r="DC35" s="815"/>
      <c r="DD35" s="815"/>
      <c r="DE35" s="815"/>
      <c r="DF35" s="816"/>
      <c r="DG35" s="814"/>
      <c r="DH35" s="815"/>
      <c r="DI35" s="815"/>
      <c r="DJ35" s="815"/>
      <c r="DK35" s="816"/>
      <c r="DL35" s="814"/>
      <c r="DM35" s="815"/>
      <c r="DN35" s="815"/>
      <c r="DO35" s="815"/>
      <c r="DP35" s="816"/>
      <c r="DQ35" s="814"/>
      <c r="DR35" s="815"/>
      <c r="DS35" s="815"/>
      <c r="DT35" s="815"/>
      <c r="DU35" s="816"/>
      <c r="DV35" s="811"/>
      <c r="DW35" s="812"/>
      <c r="DX35" s="812"/>
      <c r="DY35" s="812"/>
      <c r="DZ35" s="817"/>
      <c r="EA35" s="229"/>
    </row>
    <row r="36" spans="1:131" ht="26.25" customHeight="1" x14ac:dyDescent="0.15">
      <c r="A36" s="241">
        <v>9</v>
      </c>
      <c r="B36" s="818"/>
      <c r="C36" s="819"/>
      <c r="D36" s="819"/>
      <c r="E36" s="819"/>
      <c r="F36" s="819"/>
      <c r="G36" s="819"/>
      <c r="H36" s="819"/>
      <c r="I36" s="819"/>
      <c r="J36" s="819"/>
      <c r="K36" s="819"/>
      <c r="L36" s="819"/>
      <c r="M36" s="819"/>
      <c r="N36" s="819"/>
      <c r="O36" s="819"/>
      <c r="P36" s="820"/>
      <c r="Q36" s="821"/>
      <c r="R36" s="822"/>
      <c r="S36" s="822"/>
      <c r="T36" s="822"/>
      <c r="U36" s="822"/>
      <c r="V36" s="822"/>
      <c r="W36" s="822"/>
      <c r="X36" s="822"/>
      <c r="Y36" s="822"/>
      <c r="Z36" s="822"/>
      <c r="AA36" s="822"/>
      <c r="AB36" s="822"/>
      <c r="AC36" s="822"/>
      <c r="AD36" s="822"/>
      <c r="AE36" s="823"/>
      <c r="AF36" s="824"/>
      <c r="AG36" s="825"/>
      <c r="AH36" s="825"/>
      <c r="AI36" s="825"/>
      <c r="AJ36" s="826"/>
      <c r="AK36" s="869"/>
      <c r="AL36" s="873"/>
      <c r="AM36" s="873"/>
      <c r="AN36" s="873"/>
      <c r="AO36" s="873"/>
      <c r="AP36" s="873"/>
      <c r="AQ36" s="873"/>
      <c r="AR36" s="873"/>
      <c r="AS36" s="873"/>
      <c r="AT36" s="873"/>
      <c r="AU36" s="873"/>
      <c r="AV36" s="873"/>
      <c r="AW36" s="873"/>
      <c r="AX36" s="873"/>
      <c r="AY36" s="873"/>
      <c r="AZ36" s="870"/>
      <c r="BA36" s="870"/>
      <c r="BB36" s="870"/>
      <c r="BC36" s="870"/>
      <c r="BD36" s="870"/>
      <c r="BE36" s="871"/>
      <c r="BF36" s="871"/>
      <c r="BG36" s="871"/>
      <c r="BH36" s="871"/>
      <c r="BI36" s="872"/>
      <c r="BJ36" s="231"/>
      <c r="BK36" s="231"/>
      <c r="BL36" s="231"/>
      <c r="BM36" s="231"/>
      <c r="BN36" s="231"/>
      <c r="BO36" s="240"/>
      <c r="BP36" s="240"/>
      <c r="BQ36" s="237">
        <v>30</v>
      </c>
      <c r="BR36" s="238"/>
      <c r="BS36" s="811"/>
      <c r="BT36" s="812"/>
      <c r="BU36" s="812"/>
      <c r="BV36" s="812"/>
      <c r="BW36" s="812"/>
      <c r="BX36" s="812"/>
      <c r="BY36" s="812"/>
      <c r="BZ36" s="812"/>
      <c r="CA36" s="812"/>
      <c r="CB36" s="812"/>
      <c r="CC36" s="812"/>
      <c r="CD36" s="812"/>
      <c r="CE36" s="812"/>
      <c r="CF36" s="812"/>
      <c r="CG36" s="813"/>
      <c r="CH36" s="814"/>
      <c r="CI36" s="815"/>
      <c r="CJ36" s="815"/>
      <c r="CK36" s="815"/>
      <c r="CL36" s="816"/>
      <c r="CM36" s="814"/>
      <c r="CN36" s="815"/>
      <c r="CO36" s="815"/>
      <c r="CP36" s="815"/>
      <c r="CQ36" s="816"/>
      <c r="CR36" s="814"/>
      <c r="CS36" s="815"/>
      <c r="CT36" s="815"/>
      <c r="CU36" s="815"/>
      <c r="CV36" s="816"/>
      <c r="CW36" s="814"/>
      <c r="CX36" s="815"/>
      <c r="CY36" s="815"/>
      <c r="CZ36" s="815"/>
      <c r="DA36" s="816"/>
      <c r="DB36" s="814"/>
      <c r="DC36" s="815"/>
      <c r="DD36" s="815"/>
      <c r="DE36" s="815"/>
      <c r="DF36" s="816"/>
      <c r="DG36" s="814"/>
      <c r="DH36" s="815"/>
      <c r="DI36" s="815"/>
      <c r="DJ36" s="815"/>
      <c r="DK36" s="816"/>
      <c r="DL36" s="814"/>
      <c r="DM36" s="815"/>
      <c r="DN36" s="815"/>
      <c r="DO36" s="815"/>
      <c r="DP36" s="816"/>
      <c r="DQ36" s="814"/>
      <c r="DR36" s="815"/>
      <c r="DS36" s="815"/>
      <c r="DT36" s="815"/>
      <c r="DU36" s="816"/>
      <c r="DV36" s="811"/>
      <c r="DW36" s="812"/>
      <c r="DX36" s="812"/>
      <c r="DY36" s="812"/>
      <c r="DZ36" s="817"/>
      <c r="EA36" s="229"/>
    </row>
    <row r="37" spans="1:131" ht="26.25" customHeight="1" x14ac:dyDescent="0.15">
      <c r="A37" s="241">
        <v>10</v>
      </c>
      <c r="B37" s="818"/>
      <c r="C37" s="819"/>
      <c r="D37" s="819"/>
      <c r="E37" s="819"/>
      <c r="F37" s="819"/>
      <c r="G37" s="819"/>
      <c r="H37" s="819"/>
      <c r="I37" s="819"/>
      <c r="J37" s="819"/>
      <c r="K37" s="819"/>
      <c r="L37" s="819"/>
      <c r="M37" s="819"/>
      <c r="N37" s="819"/>
      <c r="O37" s="819"/>
      <c r="P37" s="820"/>
      <c r="Q37" s="821"/>
      <c r="R37" s="822"/>
      <c r="S37" s="822"/>
      <c r="T37" s="822"/>
      <c r="U37" s="822"/>
      <c r="V37" s="822"/>
      <c r="W37" s="822"/>
      <c r="X37" s="822"/>
      <c r="Y37" s="822"/>
      <c r="Z37" s="822"/>
      <c r="AA37" s="822"/>
      <c r="AB37" s="822"/>
      <c r="AC37" s="822"/>
      <c r="AD37" s="822"/>
      <c r="AE37" s="823"/>
      <c r="AF37" s="824"/>
      <c r="AG37" s="825"/>
      <c r="AH37" s="825"/>
      <c r="AI37" s="825"/>
      <c r="AJ37" s="826"/>
      <c r="AK37" s="869"/>
      <c r="AL37" s="873"/>
      <c r="AM37" s="873"/>
      <c r="AN37" s="873"/>
      <c r="AO37" s="873"/>
      <c r="AP37" s="873"/>
      <c r="AQ37" s="873"/>
      <c r="AR37" s="873"/>
      <c r="AS37" s="873"/>
      <c r="AT37" s="873"/>
      <c r="AU37" s="873"/>
      <c r="AV37" s="873"/>
      <c r="AW37" s="873"/>
      <c r="AX37" s="873"/>
      <c r="AY37" s="873"/>
      <c r="AZ37" s="870"/>
      <c r="BA37" s="870"/>
      <c r="BB37" s="870"/>
      <c r="BC37" s="870"/>
      <c r="BD37" s="870"/>
      <c r="BE37" s="871"/>
      <c r="BF37" s="871"/>
      <c r="BG37" s="871"/>
      <c r="BH37" s="871"/>
      <c r="BI37" s="872"/>
      <c r="BJ37" s="231"/>
      <c r="BK37" s="231"/>
      <c r="BL37" s="231"/>
      <c r="BM37" s="231"/>
      <c r="BN37" s="231"/>
      <c r="BO37" s="240"/>
      <c r="BP37" s="240"/>
      <c r="BQ37" s="237">
        <v>31</v>
      </c>
      <c r="BR37" s="238"/>
      <c r="BS37" s="811"/>
      <c r="BT37" s="812"/>
      <c r="BU37" s="812"/>
      <c r="BV37" s="812"/>
      <c r="BW37" s="812"/>
      <c r="BX37" s="812"/>
      <c r="BY37" s="812"/>
      <c r="BZ37" s="812"/>
      <c r="CA37" s="812"/>
      <c r="CB37" s="812"/>
      <c r="CC37" s="812"/>
      <c r="CD37" s="812"/>
      <c r="CE37" s="812"/>
      <c r="CF37" s="812"/>
      <c r="CG37" s="813"/>
      <c r="CH37" s="814"/>
      <c r="CI37" s="815"/>
      <c r="CJ37" s="815"/>
      <c r="CK37" s="815"/>
      <c r="CL37" s="816"/>
      <c r="CM37" s="814"/>
      <c r="CN37" s="815"/>
      <c r="CO37" s="815"/>
      <c r="CP37" s="815"/>
      <c r="CQ37" s="816"/>
      <c r="CR37" s="814"/>
      <c r="CS37" s="815"/>
      <c r="CT37" s="815"/>
      <c r="CU37" s="815"/>
      <c r="CV37" s="816"/>
      <c r="CW37" s="814"/>
      <c r="CX37" s="815"/>
      <c r="CY37" s="815"/>
      <c r="CZ37" s="815"/>
      <c r="DA37" s="816"/>
      <c r="DB37" s="814"/>
      <c r="DC37" s="815"/>
      <c r="DD37" s="815"/>
      <c r="DE37" s="815"/>
      <c r="DF37" s="816"/>
      <c r="DG37" s="814"/>
      <c r="DH37" s="815"/>
      <c r="DI37" s="815"/>
      <c r="DJ37" s="815"/>
      <c r="DK37" s="816"/>
      <c r="DL37" s="814"/>
      <c r="DM37" s="815"/>
      <c r="DN37" s="815"/>
      <c r="DO37" s="815"/>
      <c r="DP37" s="816"/>
      <c r="DQ37" s="814"/>
      <c r="DR37" s="815"/>
      <c r="DS37" s="815"/>
      <c r="DT37" s="815"/>
      <c r="DU37" s="816"/>
      <c r="DV37" s="811"/>
      <c r="DW37" s="812"/>
      <c r="DX37" s="812"/>
      <c r="DY37" s="812"/>
      <c r="DZ37" s="817"/>
      <c r="EA37" s="229"/>
    </row>
    <row r="38" spans="1:131" ht="26.25" customHeight="1" x14ac:dyDescent="0.15">
      <c r="A38" s="241">
        <v>11</v>
      </c>
      <c r="B38" s="818"/>
      <c r="C38" s="819"/>
      <c r="D38" s="819"/>
      <c r="E38" s="819"/>
      <c r="F38" s="819"/>
      <c r="G38" s="819"/>
      <c r="H38" s="819"/>
      <c r="I38" s="819"/>
      <c r="J38" s="819"/>
      <c r="K38" s="819"/>
      <c r="L38" s="819"/>
      <c r="M38" s="819"/>
      <c r="N38" s="819"/>
      <c r="O38" s="819"/>
      <c r="P38" s="820"/>
      <c r="Q38" s="821"/>
      <c r="R38" s="822"/>
      <c r="S38" s="822"/>
      <c r="T38" s="822"/>
      <c r="U38" s="822"/>
      <c r="V38" s="822"/>
      <c r="W38" s="822"/>
      <c r="X38" s="822"/>
      <c r="Y38" s="822"/>
      <c r="Z38" s="822"/>
      <c r="AA38" s="822"/>
      <c r="AB38" s="822"/>
      <c r="AC38" s="822"/>
      <c r="AD38" s="822"/>
      <c r="AE38" s="823"/>
      <c r="AF38" s="824"/>
      <c r="AG38" s="825"/>
      <c r="AH38" s="825"/>
      <c r="AI38" s="825"/>
      <c r="AJ38" s="826"/>
      <c r="AK38" s="869"/>
      <c r="AL38" s="873"/>
      <c r="AM38" s="873"/>
      <c r="AN38" s="873"/>
      <c r="AO38" s="873"/>
      <c r="AP38" s="873"/>
      <c r="AQ38" s="873"/>
      <c r="AR38" s="873"/>
      <c r="AS38" s="873"/>
      <c r="AT38" s="873"/>
      <c r="AU38" s="873"/>
      <c r="AV38" s="873"/>
      <c r="AW38" s="873"/>
      <c r="AX38" s="873"/>
      <c r="AY38" s="873"/>
      <c r="AZ38" s="870"/>
      <c r="BA38" s="870"/>
      <c r="BB38" s="870"/>
      <c r="BC38" s="870"/>
      <c r="BD38" s="870"/>
      <c r="BE38" s="871"/>
      <c r="BF38" s="871"/>
      <c r="BG38" s="871"/>
      <c r="BH38" s="871"/>
      <c r="BI38" s="872"/>
      <c r="BJ38" s="231"/>
      <c r="BK38" s="231"/>
      <c r="BL38" s="231"/>
      <c r="BM38" s="231"/>
      <c r="BN38" s="231"/>
      <c r="BO38" s="240"/>
      <c r="BP38" s="240"/>
      <c r="BQ38" s="237">
        <v>32</v>
      </c>
      <c r="BR38" s="238"/>
      <c r="BS38" s="811"/>
      <c r="BT38" s="812"/>
      <c r="BU38" s="812"/>
      <c r="BV38" s="812"/>
      <c r="BW38" s="812"/>
      <c r="BX38" s="812"/>
      <c r="BY38" s="812"/>
      <c r="BZ38" s="812"/>
      <c r="CA38" s="812"/>
      <c r="CB38" s="812"/>
      <c r="CC38" s="812"/>
      <c r="CD38" s="812"/>
      <c r="CE38" s="812"/>
      <c r="CF38" s="812"/>
      <c r="CG38" s="813"/>
      <c r="CH38" s="814"/>
      <c r="CI38" s="815"/>
      <c r="CJ38" s="815"/>
      <c r="CK38" s="815"/>
      <c r="CL38" s="816"/>
      <c r="CM38" s="814"/>
      <c r="CN38" s="815"/>
      <c r="CO38" s="815"/>
      <c r="CP38" s="815"/>
      <c r="CQ38" s="816"/>
      <c r="CR38" s="814"/>
      <c r="CS38" s="815"/>
      <c r="CT38" s="815"/>
      <c r="CU38" s="815"/>
      <c r="CV38" s="816"/>
      <c r="CW38" s="814"/>
      <c r="CX38" s="815"/>
      <c r="CY38" s="815"/>
      <c r="CZ38" s="815"/>
      <c r="DA38" s="816"/>
      <c r="DB38" s="814"/>
      <c r="DC38" s="815"/>
      <c r="DD38" s="815"/>
      <c r="DE38" s="815"/>
      <c r="DF38" s="816"/>
      <c r="DG38" s="814"/>
      <c r="DH38" s="815"/>
      <c r="DI38" s="815"/>
      <c r="DJ38" s="815"/>
      <c r="DK38" s="816"/>
      <c r="DL38" s="814"/>
      <c r="DM38" s="815"/>
      <c r="DN38" s="815"/>
      <c r="DO38" s="815"/>
      <c r="DP38" s="816"/>
      <c r="DQ38" s="814"/>
      <c r="DR38" s="815"/>
      <c r="DS38" s="815"/>
      <c r="DT38" s="815"/>
      <c r="DU38" s="816"/>
      <c r="DV38" s="811"/>
      <c r="DW38" s="812"/>
      <c r="DX38" s="812"/>
      <c r="DY38" s="812"/>
      <c r="DZ38" s="817"/>
      <c r="EA38" s="229"/>
    </row>
    <row r="39" spans="1:131" ht="26.25" customHeight="1" x14ac:dyDescent="0.15">
      <c r="A39" s="241">
        <v>12</v>
      </c>
      <c r="B39" s="818"/>
      <c r="C39" s="819"/>
      <c r="D39" s="819"/>
      <c r="E39" s="819"/>
      <c r="F39" s="819"/>
      <c r="G39" s="819"/>
      <c r="H39" s="819"/>
      <c r="I39" s="819"/>
      <c r="J39" s="819"/>
      <c r="K39" s="819"/>
      <c r="L39" s="819"/>
      <c r="M39" s="819"/>
      <c r="N39" s="819"/>
      <c r="O39" s="819"/>
      <c r="P39" s="820"/>
      <c r="Q39" s="821"/>
      <c r="R39" s="822"/>
      <c r="S39" s="822"/>
      <c r="T39" s="822"/>
      <c r="U39" s="822"/>
      <c r="V39" s="822"/>
      <c r="W39" s="822"/>
      <c r="X39" s="822"/>
      <c r="Y39" s="822"/>
      <c r="Z39" s="822"/>
      <c r="AA39" s="822"/>
      <c r="AB39" s="822"/>
      <c r="AC39" s="822"/>
      <c r="AD39" s="822"/>
      <c r="AE39" s="823"/>
      <c r="AF39" s="824"/>
      <c r="AG39" s="825"/>
      <c r="AH39" s="825"/>
      <c r="AI39" s="825"/>
      <c r="AJ39" s="826"/>
      <c r="AK39" s="869"/>
      <c r="AL39" s="873"/>
      <c r="AM39" s="873"/>
      <c r="AN39" s="873"/>
      <c r="AO39" s="873"/>
      <c r="AP39" s="873"/>
      <c r="AQ39" s="873"/>
      <c r="AR39" s="873"/>
      <c r="AS39" s="873"/>
      <c r="AT39" s="873"/>
      <c r="AU39" s="873"/>
      <c r="AV39" s="873"/>
      <c r="AW39" s="873"/>
      <c r="AX39" s="873"/>
      <c r="AY39" s="873"/>
      <c r="AZ39" s="870"/>
      <c r="BA39" s="870"/>
      <c r="BB39" s="870"/>
      <c r="BC39" s="870"/>
      <c r="BD39" s="870"/>
      <c r="BE39" s="871"/>
      <c r="BF39" s="871"/>
      <c r="BG39" s="871"/>
      <c r="BH39" s="871"/>
      <c r="BI39" s="872"/>
      <c r="BJ39" s="231"/>
      <c r="BK39" s="231"/>
      <c r="BL39" s="231"/>
      <c r="BM39" s="231"/>
      <c r="BN39" s="231"/>
      <c r="BO39" s="240"/>
      <c r="BP39" s="240"/>
      <c r="BQ39" s="237">
        <v>33</v>
      </c>
      <c r="BR39" s="238"/>
      <c r="BS39" s="811"/>
      <c r="BT39" s="812"/>
      <c r="BU39" s="812"/>
      <c r="BV39" s="812"/>
      <c r="BW39" s="812"/>
      <c r="BX39" s="812"/>
      <c r="BY39" s="812"/>
      <c r="BZ39" s="812"/>
      <c r="CA39" s="812"/>
      <c r="CB39" s="812"/>
      <c r="CC39" s="812"/>
      <c r="CD39" s="812"/>
      <c r="CE39" s="812"/>
      <c r="CF39" s="812"/>
      <c r="CG39" s="813"/>
      <c r="CH39" s="814"/>
      <c r="CI39" s="815"/>
      <c r="CJ39" s="815"/>
      <c r="CK39" s="815"/>
      <c r="CL39" s="816"/>
      <c r="CM39" s="814"/>
      <c r="CN39" s="815"/>
      <c r="CO39" s="815"/>
      <c r="CP39" s="815"/>
      <c r="CQ39" s="816"/>
      <c r="CR39" s="814"/>
      <c r="CS39" s="815"/>
      <c r="CT39" s="815"/>
      <c r="CU39" s="815"/>
      <c r="CV39" s="816"/>
      <c r="CW39" s="814"/>
      <c r="CX39" s="815"/>
      <c r="CY39" s="815"/>
      <c r="CZ39" s="815"/>
      <c r="DA39" s="816"/>
      <c r="DB39" s="814"/>
      <c r="DC39" s="815"/>
      <c r="DD39" s="815"/>
      <c r="DE39" s="815"/>
      <c r="DF39" s="816"/>
      <c r="DG39" s="814"/>
      <c r="DH39" s="815"/>
      <c r="DI39" s="815"/>
      <c r="DJ39" s="815"/>
      <c r="DK39" s="816"/>
      <c r="DL39" s="814"/>
      <c r="DM39" s="815"/>
      <c r="DN39" s="815"/>
      <c r="DO39" s="815"/>
      <c r="DP39" s="816"/>
      <c r="DQ39" s="814"/>
      <c r="DR39" s="815"/>
      <c r="DS39" s="815"/>
      <c r="DT39" s="815"/>
      <c r="DU39" s="816"/>
      <c r="DV39" s="811"/>
      <c r="DW39" s="812"/>
      <c r="DX39" s="812"/>
      <c r="DY39" s="812"/>
      <c r="DZ39" s="817"/>
      <c r="EA39" s="229"/>
    </row>
    <row r="40" spans="1:131" ht="26.25" customHeight="1" x14ac:dyDescent="0.15">
      <c r="A40" s="237">
        <v>13</v>
      </c>
      <c r="B40" s="818"/>
      <c r="C40" s="819"/>
      <c r="D40" s="819"/>
      <c r="E40" s="819"/>
      <c r="F40" s="819"/>
      <c r="G40" s="819"/>
      <c r="H40" s="819"/>
      <c r="I40" s="819"/>
      <c r="J40" s="819"/>
      <c r="K40" s="819"/>
      <c r="L40" s="819"/>
      <c r="M40" s="819"/>
      <c r="N40" s="819"/>
      <c r="O40" s="819"/>
      <c r="P40" s="820"/>
      <c r="Q40" s="821"/>
      <c r="R40" s="822"/>
      <c r="S40" s="822"/>
      <c r="T40" s="822"/>
      <c r="U40" s="822"/>
      <c r="V40" s="822"/>
      <c r="W40" s="822"/>
      <c r="X40" s="822"/>
      <c r="Y40" s="822"/>
      <c r="Z40" s="822"/>
      <c r="AA40" s="822"/>
      <c r="AB40" s="822"/>
      <c r="AC40" s="822"/>
      <c r="AD40" s="822"/>
      <c r="AE40" s="823"/>
      <c r="AF40" s="824"/>
      <c r="AG40" s="825"/>
      <c r="AH40" s="825"/>
      <c r="AI40" s="825"/>
      <c r="AJ40" s="826"/>
      <c r="AK40" s="869"/>
      <c r="AL40" s="873"/>
      <c r="AM40" s="873"/>
      <c r="AN40" s="873"/>
      <c r="AO40" s="873"/>
      <c r="AP40" s="873"/>
      <c r="AQ40" s="873"/>
      <c r="AR40" s="873"/>
      <c r="AS40" s="873"/>
      <c r="AT40" s="873"/>
      <c r="AU40" s="873"/>
      <c r="AV40" s="873"/>
      <c r="AW40" s="873"/>
      <c r="AX40" s="873"/>
      <c r="AY40" s="873"/>
      <c r="AZ40" s="870"/>
      <c r="BA40" s="870"/>
      <c r="BB40" s="870"/>
      <c r="BC40" s="870"/>
      <c r="BD40" s="870"/>
      <c r="BE40" s="871"/>
      <c r="BF40" s="871"/>
      <c r="BG40" s="871"/>
      <c r="BH40" s="871"/>
      <c r="BI40" s="872"/>
      <c r="BJ40" s="231"/>
      <c r="BK40" s="231"/>
      <c r="BL40" s="231"/>
      <c r="BM40" s="231"/>
      <c r="BN40" s="231"/>
      <c r="BO40" s="240"/>
      <c r="BP40" s="240"/>
      <c r="BQ40" s="237">
        <v>34</v>
      </c>
      <c r="BR40" s="238"/>
      <c r="BS40" s="811"/>
      <c r="BT40" s="812"/>
      <c r="BU40" s="812"/>
      <c r="BV40" s="812"/>
      <c r="BW40" s="812"/>
      <c r="BX40" s="812"/>
      <c r="BY40" s="812"/>
      <c r="BZ40" s="812"/>
      <c r="CA40" s="812"/>
      <c r="CB40" s="812"/>
      <c r="CC40" s="812"/>
      <c r="CD40" s="812"/>
      <c r="CE40" s="812"/>
      <c r="CF40" s="812"/>
      <c r="CG40" s="813"/>
      <c r="CH40" s="814"/>
      <c r="CI40" s="815"/>
      <c r="CJ40" s="815"/>
      <c r="CK40" s="815"/>
      <c r="CL40" s="816"/>
      <c r="CM40" s="814"/>
      <c r="CN40" s="815"/>
      <c r="CO40" s="815"/>
      <c r="CP40" s="815"/>
      <c r="CQ40" s="816"/>
      <c r="CR40" s="814"/>
      <c r="CS40" s="815"/>
      <c r="CT40" s="815"/>
      <c r="CU40" s="815"/>
      <c r="CV40" s="816"/>
      <c r="CW40" s="814"/>
      <c r="CX40" s="815"/>
      <c r="CY40" s="815"/>
      <c r="CZ40" s="815"/>
      <c r="DA40" s="816"/>
      <c r="DB40" s="814"/>
      <c r="DC40" s="815"/>
      <c r="DD40" s="815"/>
      <c r="DE40" s="815"/>
      <c r="DF40" s="816"/>
      <c r="DG40" s="814"/>
      <c r="DH40" s="815"/>
      <c r="DI40" s="815"/>
      <c r="DJ40" s="815"/>
      <c r="DK40" s="816"/>
      <c r="DL40" s="814"/>
      <c r="DM40" s="815"/>
      <c r="DN40" s="815"/>
      <c r="DO40" s="815"/>
      <c r="DP40" s="816"/>
      <c r="DQ40" s="814"/>
      <c r="DR40" s="815"/>
      <c r="DS40" s="815"/>
      <c r="DT40" s="815"/>
      <c r="DU40" s="816"/>
      <c r="DV40" s="811"/>
      <c r="DW40" s="812"/>
      <c r="DX40" s="812"/>
      <c r="DY40" s="812"/>
      <c r="DZ40" s="817"/>
      <c r="EA40" s="229"/>
    </row>
    <row r="41" spans="1:131" ht="26.25" customHeight="1" x14ac:dyDescent="0.15">
      <c r="A41" s="237">
        <v>14</v>
      </c>
      <c r="B41" s="818"/>
      <c r="C41" s="819"/>
      <c r="D41" s="819"/>
      <c r="E41" s="819"/>
      <c r="F41" s="819"/>
      <c r="G41" s="819"/>
      <c r="H41" s="819"/>
      <c r="I41" s="819"/>
      <c r="J41" s="819"/>
      <c r="K41" s="819"/>
      <c r="L41" s="819"/>
      <c r="M41" s="819"/>
      <c r="N41" s="819"/>
      <c r="O41" s="819"/>
      <c r="P41" s="820"/>
      <c r="Q41" s="821"/>
      <c r="R41" s="822"/>
      <c r="S41" s="822"/>
      <c r="T41" s="822"/>
      <c r="U41" s="822"/>
      <c r="V41" s="822"/>
      <c r="W41" s="822"/>
      <c r="X41" s="822"/>
      <c r="Y41" s="822"/>
      <c r="Z41" s="822"/>
      <c r="AA41" s="822"/>
      <c r="AB41" s="822"/>
      <c r="AC41" s="822"/>
      <c r="AD41" s="822"/>
      <c r="AE41" s="823"/>
      <c r="AF41" s="824"/>
      <c r="AG41" s="825"/>
      <c r="AH41" s="825"/>
      <c r="AI41" s="825"/>
      <c r="AJ41" s="826"/>
      <c r="AK41" s="869"/>
      <c r="AL41" s="873"/>
      <c r="AM41" s="873"/>
      <c r="AN41" s="873"/>
      <c r="AO41" s="873"/>
      <c r="AP41" s="873"/>
      <c r="AQ41" s="873"/>
      <c r="AR41" s="873"/>
      <c r="AS41" s="873"/>
      <c r="AT41" s="873"/>
      <c r="AU41" s="873"/>
      <c r="AV41" s="873"/>
      <c r="AW41" s="873"/>
      <c r="AX41" s="873"/>
      <c r="AY41" s="873"/>
      <c r="AZ41" s="870"/>
      <c r="BA41" s="870"/>
      <c r="BB41" s="870"/>
      <c r="BC41" s="870"/>
      <c r="BD41" s="870"/>
      <c r="BE41" s="871"/>
      <c r="BF41" s="871"/>
      <c r="BG41" s="871"/>
      <c r="BH41" s="871"/>
      <c r="BI41" s="872"/>
      <c r="BJ41" s="231"/>
      <c r="BK41" s="231"/>
      <c r="BL41" s="231"/>
      <c r="BM41" s="231"/>
      <c r="BN41" s="231"/>
      <c r="BO41" s="240"/>
      <c r="BP41" s="240"/>
      <c r="BQ41" s="237">
        <v>35</v>
      </c>
      <c r="BR41" s="238"/>
      <c r="BS41" s="811"/>
      <c r="BT41" s="812"/>
      <c r="BU41" s="812"/>
      <c r="BV41" s="812"/>
      <c r="BW41" s="812"/>
      <c r="BX41" s="812"/>
      <c r="BY41" s="812"/>
      <c r="BZ41" s="812"/>
      <c r="CA41" s="812"/>
      <c r="CB41" s="812"/>
      <c r="CC41" s="812"/>
      <c r="CD41" s="812"/>
      <c r="CE41" s="812"/>
      <c r="CF41" s="812"/>
      <c r="CG41" s="813"/>
      <c r="CH41" s="814"/>
      <c r="CI41" s="815"/>
      <c r="CJ41" s="815"/>
      <c r="CK41" s="815"/>
      <c r="CL41" s="816"/>
      <c r="CM41" s="814"/>
      <c r="CN41" s="815"/>
      <c r="CO41" s="815"/>
      <c r="CP41" s="815"/>
      <c r="CQ41" s="816"/>
      <c r="CR41" s="814"/>
      <c r="CS41" s="815"/>
      <c r="CT41" s="815"/>
      <c r="CU41" s="815"/>
      <c r="CV41" s="816"/>
      <c r="CW41" s="814"/>
      <c r="CX41" s="815"/>
      <c r="CY41" s="815"/>
      <c r="CZ41" s="815"/>
      <c r="DA41" s="816"/>
      <c r="DB41" s="814"/>
      <c r="DC41" s="815"/>
      <c r="DD41" s="815"/>
      <c r="DE41" s="815"/>
      <c r="DF41" s="816"/>
      <c r="DG41" s="814"/>
      <c r="DH41" s="815"/>
      <c r="DI41" s="815"/>
      <c r="DJ41" s="815"/>
      <c r="DK41" s="816"/>
      <c r="DL41" s="814"/>
      <c r="DM41" s="815"/>
      <c r="DN41" s="815"/>
      <c r="DO41" s="815"/>
      <c r="DP41" s="816"/>
      <c r="DQ41" s="814"/>
      <c r="DR41" s="815"/>
      <c r="DS41" s="815"/>
      <c r="DT41" s="815"/>
      <c r="DU41" s="816"/>
      <c r="DV41" s="811"/>
      <c r="DW41" s="812"/>
      <c r="DX41" s="812"/>
      <c r="DY41" s="812"/>
      <c r="DZ41" s="817"/>
      <c r="EA41" s="229"/>
    </row>
    <row r="42" spans="1:131" ht="26.25" customHeight="1" x14ac:dyDescent="0.15">
      <c r="A42" s="237">
        <v>15</v>
      </c>
      <c r="B42" s="818"/>
      <c r="C42" s="819"/>
      <c r="D42" s="819"/>
      <c r="E42" s="819"/>
      <c r="F42" s="819"/>
      <c r="G42" s="819"/>
      <c r="H42" s="819"/>
      <c r="I42" s="819"/>
      <c r="J42" s="819"/>
      <c r="K42" s="819"/>
      <c r="L42" s="819"/>
      <c r="M42" s="819"/>
      <c r="N42" s="819"/>
      <c r="O42" s="819"/>
      <c r="P42" s="820"/>
      <c r="Q42" s="821"/>
      <c r="R42" s="822"/>
      <c r="S42" s="822"/>
      <c r="T42" s="822"/>
      <c r="U42" s="822"/>
      <c r="V42" s="822"/>
      <c r="W42" s="822"/>
      <c r="X42" s="822"/>
      <c r="Y42" s="822"/>
      <c r="Z42" s="822"/>
      <c r="AA42" s="822"/>
      <c r="AB42" s="822"/>
      <c r="AC42" s="822"/>
      <c r="AD42" s="822"/>
      <c r="AE42" s="823"/>
      <c r="AF42" s="824"/>
      <c r="AG42" s="825"/>
      <c r="AH42" s="825"/>
      <c r="AI42" s="825"/>
      <c r="AJ42" s="826"/>
      <c r="AK42" s="869"/>
      <c r="AL42" s="873"/>
      <c r="AM42" s="873"/>
      <c r="AN42" s="873"/>
      <c r="AO42" s="873"/>
      <c r="AP42" s="873"/>
      <c r="AQ42" s="873"/>
      <c r="AR42" s="873"/>
      <c r="AS42" s="873"/>
      <c r="AT42" s="873"/>
      <c r="AU42" s="873"/>
      <c r="AV42" s="873"/>
      <c r="AW42" s="873"/>
      <c r="AX42" s="873"/>
      <c r="AY42" s="873"/>
      <c r="AZ42" s="870"/>
      <c r="BA42" s="870"/>
      <c r="BB42" s="870"/>
      <c r="BC42" s="870"/>
      <c r="BD42" s="870"/>
      <c r="BE42" s="871"/>
      <c r="BF42" s="871"/>
      <c r="BG42" s="871"/>
      <c r="BH42" s="871"/>
      <c r="BI42" s="872"/>
      <c r="BJ42" s="231"/>
      <c r="BK42" s="231"/>
      <c r="BL42" s="231"/>
      <c r="BM42" s="231"/>
      <c r="BN42" s="231"/>
      <c r="BO42" s="240"/>
      <c r="BP42" s="240"/>
      <c r="BQ42" s="237">
        <v>36</v>
      </c>
      <c r="BR42" s="238"/>
      <c r="BS42" s="811"/>
      <c r="BT42" s="812"/>
      <c r="BU42" s="812"/>
      <c r="BV42" s="812"/>
      <c r="BW42" s="812"/>
      <c r="BX42" s="812"/>
      <c r="BY42" s="812"/>
      <c r="BZ42" s="812"/>
      <c r="CA42" s="812"/>
      <c r="CB42" s="812"/>
      <c r="CC42" s="812"/>
      <c r="CD42" s="812"/>
      <c r="CE42" s="812"/>
      <c r="CF42" s="812"/>
      <c r="CG42" s="813"/>
      <c r="CH42" s="814"/>
      <c r="CI42" s="815"/>
      <c r="CJ42" s="815"/>
      <c r="CK42" s="815"/>
      <c r="CL42" s="816"/>
      <c r="CM42" s="814"/>
      <c r="CN42" s="815"/>
      <c r="CO42" s="815"/>
      <c r="CP42" s="815"/>
      <c r="CQ42" s="816"/>
      <c r="CR42" s="814"/>
      <c r="CS42" s="815"/>
      <c r="CT42" s="815"/>
      <c r="CU42" s="815"/>
      <c r="CV42" s="816"/>
      <c r="CW42" s="814"/>
      <c r="CX42" s="815"/>
      <c r="CY42" s="815"/>
      <c r="CZ42" s="815"/>
      <c r="DA42" s="816"/>
      <c r="DB42" s="814"/>
      <c r="DC42" s="815"/>
      <c r="DD42" s="815"/>
      <c r="DE42" s="815"/>
      <c r="DF42" s="816"/>
      <c r="DG42" s="814"/>
      <c r="DH42" s="815"/>
      <c r="DI42" s="815"/>
      <c r="DJ42" s="815"/>
      <c r="DK42" s="816"/>
      <c r="DL42" s="814"/>
      <c r="DM42" s="815"/>
      <c r="DN42" s="815"/>
      <c r="DO42" s="815"/>
      <c r="DP42" s="816"/>
      <c r="DQ42" s="814"/>
      <c r="DR42" s="815"/>
      <c r="DS42" s="815"/>
      <c r="DT42" s="815"/>
      <c r="DU42" s="816"/>
      <c r="DV42" s="811"/>
      <c r="DW42" s="812"/>
      <c r="DX42" s="812"/>
      <c r="DY42" s="812"/>
      <c r="DZ42" s="817"/>
      <c r="EA42" s="229"/>
    </row>
    <row r="43" spans="1:131" ht="26.25" customHeight="1" x14ac:dyDescent="0.15">
      <c r="A43" s="237">
        <v>16</v>
      </c>
      <c r="B43" s="818"/>
      <c r="C43" s="819"/>
      <c r="D43" s="819"/>
      <c r="E43" s="819"/>
      <c r="F43" s="819"/>
      <c r="G43" s="819"/>
      <c r="H43" s="819"/>
      <c r="I43" s="819"/>
      <c r="J43" s="819"/>
      <c r="K43" s="819"/>
      <c r="L43" s="819"/>
      <c r="M43" s="819"/>
      <c r="N43" s="819"/>
      <c r="O43" s="819"/>
      <c r="P43" s="820"/>
      <c r="Q43" s="821"/>
      <c r="R43" s="822"/>
      <c r="S43" s="822"/>
      <c r="T43" s="822"/>
      <c r="U43" s="822"/>
      <c r="V43" s="822"/>
      <c r="W43" s="822"/>
      <c r="X43" s="822"/>
      <c r="Y43" s="822"/>
      <c r="Z43" s="822"/>
      <c r="AA43" s="822"/>
      <c r="AB43" s="822"/>
      <c r="AC43" s="822"/>
      <c r="AD43" s="822"/>
      <c r="AE43" s="823"/>
      <c r="AF43" s="824"/>
      <c r="AG43" s="825"/>
      <c r="AH43" s="825"/>
      <c r="AI43" s="825"/>
      <c r="AJ43" s="826"/>
      <c r="AK43" s="869"/>
      <c r="AL43" s="873"/>
      <c r="AM43" s="873"/>
      <c r="AN43" s="873"/>
      <c r="AO43" s="873"/>
      <c r="AP43" s="873"/>
      <c r="AQ43" s="873"/>
      <c r="AR43" s="873"/>
      <c r="AS43" s="873"/>
      <c r="AT43" s="873"/>
      <c r="AU43" s="873"/>
      <c r="AV43" s="873"/>
      <c r="AW43" s="873"/>
      <c r="AX43" s="873"/>
      <c r="AY43" s="873"/>
      <c r="AZ43" s="870"/>
      <c r="BA43" s="870"/>
      <c r="BB43" s="870"/>
      <c r="BC43" s="870"/>
      <c r="BD43" s="870"/>
      <c r="BE43" s="871"/>
      <c r="BF43" s="871"/>
      <c r="BG43" s="871"/>
      <c r="BH43" s="871"/>
      <c r="BI43" s="872"/>
      <c r="BJ43" s="231"/>
      <c r="BK43" s="231"/>
      <c r="BL43" s="231"/>
      <c r="BM43" s="231"/>
      <c r="BN43" s="231"/>
      <c r="BO43" s="240"/>
      <c r="BP43" s="240"/>
      <c r="BQ43" s="237">
        <v>37</v>
      </c>
      <c r="BR43" s="238"/>
      <c r="BS43" s="811"/>
      <c r="BT43" s="812"/>
      <c r="BU43" s="812"/>
      <c r="BV43" s="812"/>
      <c r="BW43" s="812"/>
      <c r="BX43" s="812"/>
      <c r="BY43" s="812"/>
      <c r="BZ43" s="812"/>
      <c r="CA43" s="812"/>
      <c r="CB43" s="812"/>
      <c r="CC43" s="812"/>
      <c r="CD43" s="812"/>
      <c r="CE43" s="812"/>
      <c r="CF43" s="812"/>
      <c r="CG43" s="813"/>
      <c r="CH43" s="814"/>
      <c r="CI43" s="815"/>
      <c r="CJ43" s="815"/>
      <c r="CK43" s="815"/>
      <c r="CL43" s="816"/>
      <c r="CM43" s="814"/>
      <c r="CN43" s="815"/>
      <c r="CO43" s="815"/>
      <c r="CP43" s="815"/>
      <c r="CQ43" s="816"/>
      <c r="CR43" s="814"/>
      <c r="CS43" s="815"/>
      <c r="CT43" s="815"/>
      <c r="CU43" s="815"/>
      <c r="CV43" s="816"/>
      <c r="CW43" s="814"/>
      <c r="CX43" s="815"/>
      <c r="CY43" s="815"/>
      <c r="CZ43" s="815"/>
      <c r="DA43" s="816"/>
      <c r="DB43" s="814"/>
      <c r="DC43" s="815"/>
      <c r="DD43" s="815"/>
      <c r="DE43" s="815"/>
      <c r="DF43" s="816"/>
      <c r="DG43" s="814"/>
      <c r="DH43" s="815"/>
      <c r="DI43" s="815"/>
      <c r="DJ43" s="815"/>
      <c r="DK43" s="816"/>
      <c r="DL43" s="814"/>
      <c r="DM43" s="815"/>
      <c r="DN43" s="815"/>
      <c r="DO43" s="815"/>
      <c r="DP43" s="816"/>
      <c r="DQ43" s="814"/>
      <c r="DR43" s="815"/>
      <c r="DS43" s="815"/>
      <c r="DT43" s="815"/>
      <c r="DU43" s="816"/>
      <c r="DV43" s="811"/>
      <c r="DW43" s="812"/>
      <c r="DX43" s="812"/>
      <c r="DY43" s="812"/>
      <c r="DZ43" s="817"/>
      <c r="EA43" s="229"/>
    </row>
    <row r="44" spans="1:131" ht="26.25" customHeight="1" x14ac:dyDescent="0.15">
      <c r="A44" s="237">
        <v>17</v>
      </c>
      <c r="B44" s="818"/>
      <c r="C44" s="819"/>
      <c r="D44" s="819"/>
      <c r="E44" s="819"/>
      <c r="F44" s="819"/>
      <c r="G44" s="819"/>
      <c r="H44" s="819"/>
      <c r="I44" s="819"/>
      <c r="J44" s="819"/>
      <c r="K44" s="819"/>
      <c r="L44" s="819"/>
      <c r="M44" s="819"/>
      <c r="N44" s="819"/>
      <c r="O44" s="819"/>
      <c r="P44" s="820"/>
      <c r="Q44" s="821"/>
      <c r="R44" s="822"/>
      <c r="S44" s="822"/>
      <c r="T44" s="822"/>
      <c r="U44" s="822"/>
      <c r="V44" s="822"/>
      <c r="W44" s="822"/>
      <c r="X44" s="822"/>
      <c r="Y44" s="822"/>
      <c r="Z44" s="822"/>
      <c r="AA44" s="822"/>
      <c r="AB44" s="822"/>
      <c r="AC44" s="822"/>
      <c r="AD44" s="822"/>
      <c r="AE44" s="823"/>
      <c r="AF44" s="824"/>
      <c r="AG44" s="825"/>
      <c r="AH44" s="825"/>
      <c r="AI44" s="825"/>
      <c r="AJ44" s="826"/>
      <c r="AK44" s="869"/>
      <c r="AL44" s="873"/>
      <c r="AM44" s="873"/>
      <c r="AN44" s="873"/>
      <c r="AO44" s="873"/>
      <c r="AP44" s="873"/>
      <c r="AQ44" s="873"/>
      <c r="AR44" s="873"/>
      <c r="AS44" s="873"/>
      <c r="AT44" s="873"/>
      <c r="AU44" s="873"/>
      <c r="AV44" s="873"/>
      <c r="AW44" s="873"/>
      <c r="AX44" s="873"/>
      <c r="AY44" s="873"/>
      <c r="AZ44" s="870"/>
      <c r="BA44" s="870"/>
      <c r="BB44" s="870"/>
      <c r="BC44" s="870"/>
      <c r="BD44" s="870"/>
      <c r="BE44" s="871"/>
      <c r="BF44" s="871"/>
      <c r="BG44" s="871"/>
      <c r="BH44" s="871"/>
      <c r="BI44" s="872"/>
      <c r="BJ44" s="231"/>
      <c r="BK44" s="231"/>
      <c r="BL44" s="231"/>
      <c r="BM44" s="231"/>
      <c r="BN44" s="231"/>
      <c r="BO44" s="240"/>
      <c r="BP44" s="240"/>
      <c r="BQ44" s="237">
        <v>38</v>
      </c>
      <c r="BR44" s="238"/>
      <c r="BS44" s="811"/>
      <c r="BT44" s="812"/>
      <c r="BU44" s="812"/>
      <c r="BV44" s="812"/>
      <c r="BW44" s="812"/>
      <c r="BX44" s="812"/>
      <c r="BY44" s="812"/>
      <c r="BZ44" s="812"/>
      <c r="CA44" s="812"/>
      <c r="CB44" s="812"/>
      <c r="CC44" s="812"/>
      <c r="CD44" s="812"/>
      <c r="CE44" s="812"/>
      <c r="CF44" s="812"/>
      <c r="CG44" s="813"/>
      <c r="CH44" s="814"/>
      <c r="CI44" s="815"/>
      <c r="CJ44" s="815"/>
      <c r="CK44" s="815"/>
      <c r="CL44" s="816"/>
      <c r="CM44" s="814"/>
      <c r="CN44" s="815"/>
      <c r="CO44" s="815"/>
      <c r="CP44" s="815"/>
      <c r="CQ44" s="816"/>
      <c r="CR44" s="814"/>
      <c r="CS44" s="815"/>
      <c r="CT44" s="815"/>
      <c r="CU44" s="815"/>
      <c r="CV44" s="816"/>
      <c r="CW44" s="814"/>
      <c r="CX44" s="815"/>
      <c r="CY44" s="815"/>
      <c r="CZ44" s="815"/>
      <c r="DA44" s="816"/>
      <c r="DB44" s="814"/>
      <c r="DC44" s="815"/>
      <c r="DD44" s="815"/>
      <c r="DE44" s="815"/>
      <c r="DF44" s="816"/>
      <c r="DG44" s="814"/>
      <c r="DH44" s="815"/>
      <c r="DI44" s="815"/>
      <c r="DJ44" s="815"/>
      <c r="DK44" s="816"/>
      <c r="DL44" s="814"/>
      <c r="DM44" s="815"/>
      <c r="DN44" s="815"/>
      <c r="DO44" s="815"/>
      <c r="DP44" s="816"/>
      <c r="DQ44" s="814"/>
      <c r="DR44" s="815"/>
      <c r="DS44" s="815"/>
      <c r="DT44" s="815"/>
      <c r="DU44" s="816"/>
      <c r="DV44" s="811"/>
      <c r="DW44" s="812"/>
      <c r="DX44" s="812"/>
      <c r="DY44" s="812"/>
      <c r="DZ44" s="817"/>
      <c r="EA44" s="229"/>
    </row>
    <row r="45" spans="1:131" ht="26.25" customHeight="1" x14ac:dyDescent="0.15">
      <c r="A45" s="237">
        <v>18</v>
      </c>
      <c r="B45" s="818"/>
      <c r="C45" s="819"/>
      <c r="D45" s="819"/>
      <c r="E45" s="819"/>
      <c r="F45" s="819"/>
      <c r="G45" s="819"/>
      <c r="H45" s="819"/>
      <c r="I45" s="819"/>
      <c r="J45" s="819"/>
      <c r="K45" s="819"/>
      <c r="L45" s="819"/>
      <c r="M45" s="819"/>
      <c r="N45" s="819"/>
      <c r="O45" s="819"/>
      <c r="P45" s="820"/>
      <c r="Q45" s="821"/>
      <c r="R45" s="822"/>
      <c r="S45" s="822"/>
      <c r="T45" s="822"/>
      <c r="U45" s="822"/>
      <c r="V45" s="822"/>
      <c r="W45" s="822"/>
      <c r="X45" s="822"/>
      <c r="Y45" s="822"/>
      <c r="Z45" s="822"/>
      <c r="AA45" s="822"/>
      <c r="AB45" s="822"/>
      <c r="AC45" s="822"/>
      <c r="AD45" s="822"/>
      <c r="AE45" s="823"/>
      <c r="AF45" s="824"/>
      <c r="AG45" s="825"/>
      <c r="AH45" s="825"/>
      <c r="AI45" s="825"/>
      <c r="AJ45" s="826"/>
      <c r="AK45" s="869"/>
      <c r="AL45" s="873"/>
      <c r="AM45" s="873"/>
      <c r="AN45" s="873"/>
      <c r="AO45" s="873"/>
      <c r="AP45" s="873"/>
      <c r="AQ45" s="873"/>
      <c r="AR45" s="873"/>
      <c r="AS45" s="873"/>
      <c r="AT45" s="873"/>
      <c r="AU45" s="873"/>
      <c r="AV45" s="873"/>
      <c r="AW45" s="873"/>
      <c r="AX45" s="873"/>
      <c r="AY45" s="873"/>
      <c r="AZ45" s="870"/>
      <c r="BA45" s="870"/>
      <c r="BB45" s="870"/>
      <c r="BC45" s="870"/>
      <c r="BD45" s="870"/>
      <c r="BE45" s="871"/>
      <c r="BF45" s="871"/>
      <c r="BG45" s="871"/>
      <c r="BH45" s="871"/>
      <c r="BI45" s="872"/>
      <c r="BJ45" s="231"/>
      <c r="BK45" s="231"/>
      <c r="BL45" s="231"/>
      <c r="BM45" s="231"/>
      <c r="BN45" s="231"/>
      <c r="BO45" s="240"/>
      <c r="BP45" s="240"/>
      <c r="BQ45" s="237">
        <v>39</v>
      </c>
      <c r="BR45" s="238"/>
      <c r="BS45" s="811"/>
      <c r="BT45" s="812"/>
      <c r="BU45" s="812"/>
      <c r="BV45" s="812"/>
      <c r="BW45" s="812"/>
      <c r="BX45" s="812"/>
      <c r="BY45" s="812"/>
      <c r="BZ45" s="812"/>
      <c r="CA45" s="812"/>
      <c r="CB45" s="812"/>
      <c r="CC45" s="812"/>
      <c r="CD45" s="812"/>
      <c r="CE45" s="812"/>
      <c r="CF45" s="812"/>
      <c r="CG45" s="813"/>
      <c r="CH45" s="814"/>
      <c r="CI45" s="815"/>
      <c r="CJ45" s="815"/>
      <c r="CK45" s="815"/>
      <c r="CL45" s="816"/>
      <c r="CM45" s="814"/>
      <c r="CN45" s="815"/>
      <c r="CO45" s="815"/>
      <c r="CP45" s="815"/>
      <c r="CQ45" s="816"/>
      <c r="CR45" s="814"/>
      <c r="CS45" s="815"/>
      <c r="CT45" s="815"/>
      <c r="CU45" s="815"/>
      <c r="CV45" s="816"/>
      <c r="CW45" s="814"/>
      <c r="CX45" s="815"/>
      <c r="CY45" s="815"/>
      <c r="CZ45" s="815"/>
      <c r="DA45" s="816"/>
      <c r="DB45" s="814"/>
      <c r="DC45" s="815"/>
      <c r="DD45" s="815"/>
      <c r="DE45" s="815"/>
      <c r="DF45" s="816"/>
      <c r="DG45" s="814"/>
      <c r="DH45" s="815"/>
      <c r="DI45" s="815"/>
      <c r="DJ45" s="815"/>
      <c r="DK45" s="816"/>
      <c r="DL45" s="814"/>
      <c r="DM45" s="815"/>
      <c r="DN45" s="815"/>
      <c r="DO45" s="815"/>
      <c r="DP45" s="816"/>
      <c r="DQ45" s="814"/>
      <c r="DR45" s="815"/>
      <c r="DS45" s="815"/>
      <c r="DT45" s="815"/>
      <c r="DU45" s="816"/>
      <c r="DV45" s="811"/>
      <c r="DW45" s="812"/>
      <c r="DX45" s="812"/>
      <c r="DY45" s="812"/>
      <c r="DZ45" s="817"/>
      <c r="EA45" s="229"/>
    </row>
    <row r="46" spans="1:131" ht="26.25" customHeight="1" x14ac:dyDescent="0.15">
      <c r="A46" s="237">
        <v>19</v>
      </c>
      <c r="B46" s="818"/>
      <c r="C46" s="819"/>
      <c r="D46" s="819"/>
      <c r="E46" s="819"/>
      <c r="F46" s="819"/>
      <c r="G46" s="819"/>
      <c r="H46" s="819"/>
      <c r="I46" s="819"/>
      <c r="J46" s="819"/>
      <c r="K46" s="819"/>
      <c r="L46" s="819"/>
      <c r="M46" s="819"/>
      <c r="N46" s="819"/>
      <c r="O46" s="819"/>
      <c r="P46" s="820"/>
      <c r="Q46" s="821"/>
      <c r="R46" s="822"/>
      <c r="S46" s="822"/>
      <c r="T46" s="822"/>
      <c r="U46" s="822"/>
      <c r="V46" s="822"/>
      <c r="W46" s="822"/>
      <c r="X46" s="822"/>
      <c r="Y46" s="822"/>
      <c r="Z46" s="822"/>
      <c r="AA46" s="822"/>
      <c r="AB46" s="822"/>
      <c r="AC46" s="822"/>
      <c r="AD46" s="822"/>
      <c r="AE46" s="823"/>
      <c r="AF46" s="824"/>
      <c r="AG46" s="825"/>
      <c r="AH46" s="825"/>
      <c r="AI46" s="825"/>
      <c r="AJ46" s="826"/>
      <c r="AK46" s="869"/>
      <c r="AL46" s="873"/>
      <c r="AM46" s="873"/>
      <c r="AN46" s="873"/>
      <c r="AO46" s="873"/>
      <c r="AP46" s="873"/>
      <c r="AQ46" s="873"/>
      <c r="AR46" s="873"/>
      <c r="AS46" s="873"/>
      <c r="AT46" s="873"/>
      <c r="AU46" s="873"/>
      <c r="AV46" s="873"/>
      <c r="AW46" s="873"/>
      <c r="AX46" s="873"/>
      <c r="AY46" s="873"/>
      <c r="AZ46" s="870"/>
      <c r="BA46" s="870"/>
      <c r="BB46" s="870"/>
      <c r="BC46" s="870"/>
      <c r="BD46" s="870"/>
      <c r="BE46" s="871"/>
      <c r="BF46" s="871"/>
      <c r="BG46" s="871"/>
      <c r="BH46" s="871"/>
      <c r="BI46" s="872"/>
      <c r="BJ46" s="231"/>
      <c r="BK46" s="231"/>
      <c r="BL46" s="231"/>
      <c r="BM46" s="231"/>
      <c r="BN46" s="231"/>
      <c r="BO46" s="240"/>
      <c r="BP46" s="240"/>
      <c r="BQ46" s="237">
        <v>40</v>
      </c>
      <c r="BR46" s="238"/>
      <c r="BS46" s="811"/>
      <c r="BT46" s="812"/>
      <c r="BU46" s="812"/>
      <c r="BV46" s="812"/>
      <c r="BW46" s="812"/>
      <c r="BX46" s="812"/>
      <c r="BY46" s="812"/>
      <c r="BZ46" s="812"/>
      <c r="CA46" s="812"/>
      <c r="CB46" s="812"/>
      <c r="CC46" s="812"/>
      <c r="CD46" s="812"/>
      <c r="CE46" s="812"/>
      <c r="CF46" s="812"/>
      <c r="CG46" s="813"/>
      <c r="CH46" s="814"/>
      <c r="CI46" s="815"/>
      <c r="CJ46" s="815"/>
      <c r="CK46" s="815"/>
      <c r="CL46" s="816"/>
      <c r="CM46" s="814"/>
      <c r="CN46" s="815"/>
      <c r="CO46" s="815"/>
      <c r="CP46" s="815"/>
      <c r="CQ46" s="816"/>
      <c r="CR46" s="814"/>
      <c r="CS46" s="815"/>
      <c r="CT46" s="815"/>
      <c r="CU46" s="815"/>
      <c r="CV46" s="816"/>
      <c r="CW46" s="814"/>
      <c r="CX46" s="815"/>
      <c r="CY46" s="815"/>
      <c r="CZ46" s="815"/>
      <c r="DA46" s="816"/>
      <c r="DB46" s="814"/>
      <c r="DC46" s="815"/>
      <c r="DD46" s="815"/>
      <c r="DE46" s="815"/>
      <c r="DF46" s="816"/>
      <c r="DG46" s="814"/>
      <c r="DH46" s="815"/>
      <c r="DI46" s="815"/>
      <c r="DJ46" s="815"/>
      <c r="DK46" s="816"/>
      <c r="DL46" s="814"/>
      <c r="DM46" s="815"/>
      <c r="DN46" s="815"/>
      <c r="DO46" s="815"/>
      <c r="DP46" s="816"/>
      <c r="DQ46" s="814"/>
      <c r="DR46" s="815"/>
      <c r="DS46" s="815"/>
      <c r="DT46" s="815"/>
      <c r="DU46" s="816"/>
      <c r="DV46" s="811"/>
      <c r="DW46" s="812"/>
      <c r="DX46" s="812"/>
      <c r="DY46" s="812"/>
      <c r="DZ46" s="817"/>
      <c r="EA46" s="229"/>
    </row>
    <row r="47" spans="1:131" ht="26.25" customHeight="1" x14ac:dyDescent="0.15">
      <c r="A47" s="237">
        <v>20</v>
      </c>
      <c r="B47" s="818"/>
      <c r="C47" s="819"/>
      <c r="D47" s="819"/>
      <c r="E47" s="819"/>
      <c r="F47" s="819"/>
      <c r="G47" s="819"/>
      <c r="H47" s="819"/>
      <c r="I47" s="819"/>
      <c r="J47" s="819"/>
      <c r="K47" s="819"/>
      <c r="L47" s="819"/>
      <c r="M47" s="819"/>
      <c r="N47" s="819"/>
      <c r="O47" s="819"/>
      <c r="P47" s="820"/>
      <c r="Q47" s="821"/>
      <c r="R47" s="822"/>
      <c r="S47" s="822"/>
      <c r="T47" s="822"/>
      <c r="U47" s="822"/>
      <c r="V47" s="822"/>
      <c r="W47" s="822"/>
      <c r="X47" s="822"/>
      <c r="Y47" s="822"/>
      <c r="Z47" s="822"/>
      <c r="AA47" s="822"/>
      <c r="AB47" s="822"/>
      <c r="AC47" s="822"/>
      <c r="AD47" s="822"/>
      <c r="AE47" s="823"/>
      <c r="AF47" s="824"/>
      <c r="AG47" s="825"/>
      <c r="AH47" s="825"/>
      <c r="AI47" s="825"/>
      <c r="AJ47" s="826"/>
      <c r="AK47" s="869"/>
      <c r="AL47" s="873"/>
      <c r="AM47" s="873"/>
      <c r="AN47" s="873"/>
      <c r="AO47" s="873"/>
      <c r="AP47" s="873"/>
      <c r="AQ47" s="873"/>
      <c r="AR47" s="873"/>
      <c r="AS47" s="873"/>
      <c r="AT47" s="873"/>
      <c r="AU47" s="873"/>
      <c r="AV47" s="873"/>
      <c r="AW47" s="873"/>
      <c r="AX47" s="873"/>
      <c r="AY47" s="873"/>
      <c r="AZ47" s="870"/>
      <c r="BA47" s="870"/>
      <c r="BB47" s="870"/>
      <c r="BC47" s="870"/>
      <c r="BD47" s="870"/>
      <c r="BE47" s="871"/>
      <c r="BF47" s="871"/>
      <c r="BG47" s="871"/>
      <c r="BH47" s="871"/>
      <c r="BI47" s="872"/>
      <c r="BJ47" s="231"/>
      <c r="BK47" s="231"/>
      <c r="BL47" s="231"/>
      <c r="BM47" s="231"/>
      <c r="BN47" s="231"/>
      <c r="BO47" s="240"/>
      <c r="BP47" s="240"/>
      <c r="BQ47" s="237">
        <v>41</v>
      </c>
      <c r="BR47" s="238"/>
      <c r="BS47" s="811"/>
      <c r="BT47" s="812"/>
      <c r="BU47" s="812"/>
      <c r="BV47" s="812"/>
      <c r="BW47" s="812"/>
      <c r="BX47" s="812"/>
      <c r="BY47" s="812"/>
      <c r="BZ47" s="812"/>
      <c r="CA47" s="812"/>
      <c r="CB47" s="812"/>
      <c r="CC47" s="812"/>
      <c r="CD47" s="812"/>
      <c r="CE47" s="812"/>
      <c r="CF47" s="812"/>
      <c r="CG47" s="813"/>
      <c r="CH47" s="814"/>
      <c r="CI47" s="815"/>
      <c r="CJ47" s="815"/>
      <c r="CK47" s="815"/>
      <c r="CL47" s="816"/>
      <c r="CM47" s="814"/>
      <c r="CN47" s="815"/>
      <c r="CO47" s="815"/>
      <c r="CP47" s="815"/>
      <c r="CQ47" s="816"/>
      <c r="CR47" s="814"/>
      <c r="CS47" s="815"/>
      <c r="CT47" s="815"/>
      <c r="CU47" s="815"/>
      <c r="CV47" s="816"/>
      <c r="CW47" s="814"/>
      <c r="CX47" s="815"/>
      <c r="CY47" s="815"/>
      <c r="CZ47" s="815"/>
      <c r="DA47" s="816"/>
      <c r="DB47" s="814"/>
      <c r="DC47" s="815"/>
      <c r="DD47" s="815"/>
      <c r="DE47" s="815"/>
      <c r="DF47" s="816"/>
      <c r="DG47" s="814"/>
      <c r="DH47" s="815"/>
      <c r="DI47" s="815"/>
      <c r="DJ47" s="815"/>
      <c r="DK47" s="816"/>
      <c r="DL47" s="814"/>
      <c r="DM47" s="815"/>
      <c r="DN47" s="815"/>
      <c r="DO47" s="815"/>
      <c r="DP47" s="816"/>
      <c r="DQ47" s="814"/>
      <c r="DR47" s="815"/>
      <c r="DS47" s="815"/>
      <c r="DT47" s="815"/>
      <c r="DU47" s="816"/>
      <c r="DV47" s="811"/>
      <c r="DW47" s="812"/>
      <c r="DX47" s="812"/>
      <c r="DY47" s="812"/>
      <c r="DZ47" s="817"/>
      <c r="EA47" s="229"/>
    </row>
    <row r="48" spans="1:131" ht="26.25" customHeight="1" x14ac:dyDescent="0.15">
      <c r="A48" s="237">
        <v>21</v>
      </c>
      <c r="B48" s="818"/>
      <c r="C48" s="819"/>
      <c r="D48" s="819"/>
      <c r="E48" s="819"/>
      <c r="F48" s="819"/>
      <c r="G48" s="819"/>
      <c r="H48" s="819"/>
      <c r="I48" s="819"/>
      <c r="J48" s="819"/>
      <c r="K48" s="819"/>
      <c r="L48" s="819"/>
      <c r="M48" s="819"/>
      <c r="N48" s="819"/>
      <c r="O48" s="819"/>
      <c r="P48" s="820"/>
      <c r="Q48" s="821"/>
      <c r="R48" s="822"/>
      <c r="S48" s="822"/>
      <c r="T48" s="822"/>
      <c r="U48" s="822"/>
      <c r="V48" s="822"/>
      <c r="W48" s="822"/>
      <c r="X48" s="822"/>
      <c r="Y48" s="822"/>
      <c r="Z48" s="822"/>
      <c r="AA48" s="822"/>
      <c r="AB48" s="822"/>
      <c r="AC48" s="822"/>
      <c r="AD48" s="822"/>
      <c r="AE48" s="823"/>
      <c r="AF48" s="824"/>
      <c r="AG48" s="825"/>
      <c r="AH48" s="825"/>
      <c r="AI48" s="825"/>
      <c r="AJ48" s="826"/>
      <c r="AK48" s="869"/>
      <c r="AL48" s="873"/>
      <c r="AM48" s="873"/>
      <c r="AN48" s="873"/>
      <c r="AO48" s="873"/>
      <c r="AP48" s="873"/>
      <c r="AQ48" s="873"/>
      <c r="AR48" s="873"/>
      <c r="AS48" s="873"/>
      <c r="AT48" s="873"/>
      <c r="AU48" s="873"/>
      <c r="AV48" s="873"/>
      <c r="AW48" s="873"/>
      <c r="AX48" s="873"/>
      <c r="AY48" s="873"/>
      <c r="AZ48" s="870"/>
      <c r="BA48" s="870"/>
      <c r="BB48" s="870"/>
      <c r="BC48" s="870"/>
      <c r="BD48" s="870"/>
      <c r="BE48" s="871"/>
      <c r="BF48" s="871"/>
      <c r="BG48" s="871"/>
      <c r="BH48" s="871"/>
      <c r="BI48" s="872"/>
      <c r="BJ48" s="231"/>
      <c r="BK48" s="231"/>
      <c r="BL48" s="231"/>
      <c r="BM48" s="231"/>
      <c r="BN48" s="231"/>
      <c r="BO48" s="240"/>
      <c r="BP48" s="240"/>
      <c r="BQ48" s="237">
        <v>42</v>
      </c>
      <c r="BR48" s="238"/>
      <c r="BS48" s="811"/>
      <c r="BT48" s="812"/>
      <c r="BU48" s="812"/>
      <c r="BV48" s="812"/>
      <c r="BW48" s="812"/>
      <c r="BX48" s="812"/>
      <c r="BY48" s="812"/>
      <c r="BZ48" s="812"/>
      <c r="CA48" s="812"/>
      <c r="CB48" s="812"/>
      <c r="CC48" s="812"/>
      <c r="CD48" s="812"/>
      <c r="CE48" s="812"/>
      <c r="CF48" s="812"/>
      <c r="CG48" s="813"/>
      <c r="CH48" s="814"/>
      <c r="CI48" s="815"/>
      <c r="CJ48" s="815"/>
      <c r="CK48" s="815"/>
      <c r="CL48" s="816"/>
      <c r="CM48" s="814"/>
      <c r="CN48" s="815"/>
      <c r="CO48" s="815"/>
      <c r="CP48" s="815"/>
      <c r="CQ48" s="816"/>
      <c r="CR48" s="814"/>
      <c r="CS48" s="815"/>
      <c r="CT48" s="815"/>
      <c r="CU48" s="815"/>
      <c r="CV48" s="816"/>
      <c r="CW48" s="814"/>
      <c r="CX48" s="815"/>
      <c r="CY48" s="815"/>
      <c r="CZ48" s="815"/>
      <c r="DA48" s="816"/>
      <c r="DB48" s="814"/>
      <c r="DC48" s="815"/>
      <c r="DD48" s="815"/>
      <c r="DE48" s="815"/>
      <c r="DF48" s="816"/>
      <c r="DG48" s="814"/>
      <c r="DH48" s="815"/>
      <c r="DI48" s="815"/>
      <c r="DJ48" s="815"/>
      <c r="DK48" s="816"/>
      <c r="DL48" s="814"/>
      <c r="DM48" s="815"/>
      <c r="DN48" s="815"/>
      <c r="DO48" s="815"/>
      <c r="DP48" s="816"/>
      <c r="DQ48" s="814"/>
      <c r="DR48" s="815"/>
      <c r="DS48" s="815"/>
      <c r="DT48" s="815"/>
      <c r="DU48" s="816"/>
      <c r="DV48" s="811"/>
      <c r="DW48" s="812"/>
      <c r="DX48" s="812"/>
      <c r="DY48" s="812"/>
      <c r="DZ48" s="817"/>
      <c r="EA48" s="229"/>
    </row>
    <row r="49" spans="1:131" ht="26.25" customHeight="1" x14ac:dyDescent="0.15">
      <c r="A49" s="237">
        <v>22</v>
      </c>
      <c r="B49" s="818"/>
      <c r="C49" s="819"/>
      <c r="D49" s="819"/>
      <c r="E49" s="819"/>
      <c r="F49" s="819"/>
      <c r="G49" s="819"/>
      <c r="H49" s="819"/>
      <c r="I49" s="819"/>
      <c r="J49" s="819"/>
      <c r="K49" s="819"/>
      <c r="L49" s="819"/>
      <c r="M49" s="819"/>
      <c r="N49" s="819"/>
      <c r="O49" s="819"/>
      <c r="P49" s="820"/>
      <c r="Q49" s="821"/>
      <c r="R49" s="822"/>
      <c r="S49" s="822"/>
      <c r="T49" s="822"/>
      <c r="U49" s="822"/>
      <c r="V49" s="822"/>
      <c r="W49" s="822"/>
      <c r="X49" s="822"/>
      <c r="Y49" s="822"/>
      <c r="Z49" s="822"/>
      <c r="AA49" s="822"/>
      <c r="AB49" s="822"/>
      <c r="AC49" s="822"/>
      <c r="AD49" s="822"/>
      <c r="AE49" s="823"/>
      <c r="AF49" s="824"/>
      <c r="AG49" s="825"/>
      <c r="AH49" s="825"/>
      <c r="AI49" s="825"/>
      <c r="AJ49" s="826"/>
      <c r="AK49" s="869"/>
      <c r="AL49" s="873"/>
      <c r="AM49" s="873"/>
      <c r="AN49" s="873"/>
      <c r="AO49" s="873"/>
      <c r="AP49" s="873"/>
      <c r="AQ49" s="873"/>
      <c r="AR49" s="873"/>
      <c r="AS49" s="873"/>
      <c r="AT49" s="873"/>
      <c r="AU49" s="873"/>
      <c r="AV49" s="873"/>
      <c r="AW49" s="873"/>
      <c r="AX49" s="873"/>
      <c r="AY49" s="873"/>
      <c r="AZ49" s="870"/>
      <c r="BA49" s="870"/>
      <c r="BB49" s="870"/>
      <c r="BC49" s="870"/>
      <c r="BD49" s="870"/>
      <c r="BE49" s="871"/>
      <c r="BF49" s="871"/>
      <c r="BG49" s="871"/>
      <c r="BH49" s="871"/>
      <c r="BI49" s="872"/>
      <c r="BJ49" s="231"/>
      <c r="BK49" s="231"/>
      <c r="BL49" s="231"/>
      <c r="BM49" s="231"/>
      <c r="BN49" s="231"/>
      <c r="BO49" s="240"/>
      <c r="BP49" s="240"/>
      <c r="BQ49" s="237">
        <v>43</v>
      </c>
      <c r="BR49" s="238"/>
      <c r="BS49" s="811"/>
      <c r="BT49" s="812"/>
      <c r="BU49" s="812"/>
      <c r="BV49" s="812"/>
      <c r="BW49" s="812"/>
      <c r="BX49" s="812"/>
      <c r="BY49" s="812"/>
      <c r="BZ49" s="812"/>
      <c r="CA49" s="812"/>
      <c r="CB49" s="812"/>
      <c r="CC49" s="812"/>
      <c r="CD49" s="812"/>
      <c r="CE49" s="812"/>
      <c r="CF49" s="812"/>
      <c r="CG49" s="813"/>
      <c r="CH49" s="814"/>
      <c r="CI49" s="815"/>
      <c r="CJ49" s="815"/>
      <c r="CK49" s="815"/>
      <c r="CL49" s="816"/>
      <c r="CM49" s="814"/>
      <c r="CN49" s="815"/>
      <c r="CO49" s="815"/>
      <c r="CP49" s="815"/>
      <c r="CQ49" s="816"/>
      <c r="CR49" s="814"/>
      <c r="CS49" s="815"/>
      <c r="CT49" s="815"/>
      <c r="CU49" s="815"/>
      <c r="CV49" s="816"/>
      <c r="CW49" s="814"/>
      <c r="CX49" s="815"/>
      <c r="CY49" s="815"/>
      <c r="CZ49" s="815"/>
      <c r="DA49" s="816"/>
      <c r="DB49" s="814"/>
      <c r="DC49" s="815"/>
      <c r="DD49" s="815"/>
      <c r="DE49" s="815"/>
      <c r="DF49" s="816"/>
      <c r="DG49" s="814"/>
      <c r="DH49" s="815"/>
      <c r="DI49" s="815"/>
      <c r="DJ49" s="815"/>
      <c r="DK49" s="816"/>
      <c r="DL49" s="814"/>
      <c r="DM49" s="815"/>
      <c r="DN49" s="815"/>
      <c r="DO49" s="815"/>
      <c r="DP49" s="816"/>
      <c r="DQ49" s="814"/>
      <c r="DR49" s="815"/>
      <c r="DS49" s="815"/>
      <c r="DT49" s="815"/>
      <c r="DU49" s="816"/>
      <c r="DV49" s="811"/>
      <c r="DW49" s="812"/>
      <c r="DX49" s="812"/>
      <c r="DY49" s="812"/>
      <c r="DZ49" s="817"/>
      <c r="EA49" s="229"/>
    </row>
    <row r="50" spans="1:131" ht="26.25" customHeight="1" x14ac:dyDescent="0.15">
      <c r="A50" s="237">
        <v>23</v>
      </c>
      <c r="B50" s="818"/>
      <c r="C50" s="819"/>
      <c r="D50" s="819"/>
      <c r="E50" s="819"/>
      <c r="F50" s="819"/>
      <c r="G50" s="819"/>
      <c r="H50" s="819"/>
      <c r="I50" s="819"/>
      <c r="J50" s="819"/>
      <c r="K50" s="819"/>
      <c r="L50" s="819"/>
      <c r="M50" s="819"/>
      <c r="N50" s="819"/>
      <c r="O50" s="819"/>
      <c r="P50" s="820"/>
      <c r="Q50" s="874"/>
      <c r="R50" s="875"/>
      <c r="S50" s="875"/>
      <c r="T50" s="875"/>
      <c r="U50" s="875"/>
      <c r="V50" s="875"/>
      <c r="W50" s="875"/>
      <c r="X50" s="875"/>
      <c r="Y50" s="875"/>
      <c r="Z50" s="875"/>
      <c r="AA50" s="875"/>
      <c r="AB50" s="875"/>
      <c r="AC50" s="875"/>
      <c r="AD50" s="875"/>
      <c r="AE50" s="876"/>
      <c r="AF50" s="824"/>
      <c r="AG50" s="825"/>
      <c r="AH50" s="825"/>
      <c r="AI50" s="825"/>
      <c r="AJ50" s="826"/>
      <c r="AK50" s="878"/>
      <c r="AL50" s="875"/>
      <c r="AM50" s="875"/>
      <c r="AN50" s="875"/>
      <c r="AO50" s="875"/>
      <c r="AP50" s="875"/>
      <c r="AQ50" s="875"/>
      <c r="AR50" s="875"/>
      <c r="AS50" s="875"/>
      <c r="AT50" s="875"/>
      <c r="AU50" s="875"/>
      <c r="AV50" s="875"/>
      <c r="AW50" s="875"/>
      <c r="AX50" s="875"/>
      <c r="AY50" s="875"/>
      <c r="AZ50" s="877"/>
      <c r="BA50" s="877"/>
      <c r="BB50" s="877"/>
      <c r="BC50" s="877"/>
      <c r="BD50" s="877"/>
      <c r="BE50" s="871"/>
      <c r="BF50" s="871"/>
      <c r="BG50" s="871"/>
      <c r="BH50" s="871"/>
      <c r="BI50" s="872"/>
      <c r="BJ50" s="231"/>
      <c r="BK50" s="231"/>
      <c r="BL50" s="231"/>
      <c r="BM50" s="231"/>
      <c r="BN50" s="231"/>
      <c r="BO50" s="240"/>
      <c r="BP50" s="240"/>
      <c r="BQ50" s="237">
        <v>44</v>
      </c>
      <c r="BR50" s="238"/>
      <c r="BS50" s="811"/>
      <c r="BT50" s="812"/>
      <c r="BU50" s="812"/>
      <c r="BV50" s="812"/>
      <c r="BW50" s="812"/>
      <c r="BX50" s="812"/>
      <c r="BY50" s="812"/>
      <c r="BZ50" s="812"/>
      <c r="CA50" s="812"/>
      <c r="CB50" s="812"/>
      <c r="CC50" s="812"/>
      <c r="CD50" s="812"/>
      <c r="CE50" s="812"/>
      <c r="CF50" s="812"/>
      <c r="CG50" s="813"/>
      <c r="CH50" s="814"/>
      <c r="CI50" s="815"/>
      <c r="CJ50" s="815"/>
      <c r="CK50" s="815"/>
      <c r="CL50" s="816"/>
      <c r="CM50" s="814"/>
      <c r="CN50" s="815"/>
      <c r="CO50" s="815"/>
      <c r="CP50" s="815"/>
      <c r="CQ50" s="816"/>
      <c r="CR50" s="814"/>
      <c r="CS50" s="815"/>
      <c r="CT50" s="815"/>
      <c r="CU50" s="815"/>
      <c r="CV50" s="816"/>
      <c r="CW50" s="814"/>
      <c r="CX50" s="815"/>
      <c r="CY50" s="815"/>
      <c r="CZ50" s="815"/>
      <c r="DA50" s="816"/>
      <c r="DB50" s="814"/>
      <c r="DC50" s="815"/>
      <c r="DD50" s="815"/>
      <c r="DE50" s="815"/>
      <c r="DF50" s="816"/>
      <c r="DG50" s="814"/>
      <c r="DH50" s="815"/>
      <c r="DI50" s="815"/>
      <c r="DJ50" s="815"/>
      <c r="DK50" s="816"/>
      <c r="DL50" s="814"/>
      <c r="DM50" s="815"/>
      <c r="DN50" s="815"/>
      <c r="DO50" s="815"/>
      <c r="DP50" s="816"/>
      <c r="DQ50" s="814"/>
      <c r="DR50" s="815"/>
      <c r="DS50" s="815"/>
      <c r="DT50" s="815"/>
      <c r="DU50" s="816"/>
      <c r="DV50" s="811"/>
      <c r="DW50" s="812"/>
      <c r="DX50" s="812"/>
      <c r="DY50" s="812"/>
      <c r="DZ50" s="817"/>
      <c r="EA50" s="229"/>
    </row>
    <row r="51" spans="1:131" ht="26.25" customHeight="1" x14ac:dyDescent="0.15">
      <c r="A51" s="237">
        <v>24</v>
      </c>
      <c r="B51" s="818"/>
      <c r="C51" s="819"/>
      <c r="D51" s="819"/>
      <c r="E51" s="819"/>
      <c r="F51" s="819"/>
      <c r="G51" s="819"/>
      <c r="H51" s="819"/>
      <c r="I51" s="819"/>
      <c r="J51" s="819"/>
      <c r="K51" s="819"/>
      <c r="L51" s="819"/>
      <c r="M51" s="819"/>
      <c r="N51" s="819"/>
      <c r="O51" s="819"/>
      <c r="P51" s="820"/>
      <c r="Q51" s="874"/>
      <c r="R51" s="875"/>
      <c r="S51" s="875"/>
      <c r="T51" s="875"/>
      <c r="U51" s="875"/>
      <c r="V51" s="875"/>
      <c r="W51" s="875"/>
      <c r="X51" s="875"/>
      <c r="Y51" s="875"/>
      <c r="Z51" s="875"/>
      <c r="AA51" s="875"/>
      <c r="AB51" s="875"/>
      <c r="AC51" s="875"/>
      <c r="AD51" s="875"/>
      <c r="AE51" s="876"/>
      <c r="AF51" s="824"/>
      <c r="AG51" s="825"/>
      <c r="AH51" s="825"/>
      <c r="AI51" s="825"/>
      <c r="AJ51" s="826"/>
      <c r="AK51" s="878"/>
      <c r="AL51" s="875"/>
      <c r="AM51" s="875"/>
      <c r="AN51" s="875"/>
      <c r="AO51" s="875"/>
      <c r="AP51" s="875"/>
      <c r="AQ51" s="875"/>
      <c r="AR51" s="875"/>
      <c r="AS51" s="875"/>
      <c r="AT51" s="875"/>
      <c r="AU51" s="875"/>
      <c r="AV51" s="875"/>
      <c r="AW51" s="875"/>
      <c r="AX51" s="875"/>
      <c r="AY51" s="875"/>
      <c r="AZ51" s="877"/>
      <c r="BA51" s="877"/>
      <c r="BB51" s="877"/>
      <c r="BC51" s="877"/>
      <c r="BD51" s="877"/>
      <c r="BE51" s="871"/>
      <c r="BF51" s="871"/>
      <c r="BG51" s="871"/>
      <c r="BH51" s="871"/>
      <c r="BI51" s="872"/>
      <c r="BJ51" s="231"/>
      <c r="BK51" s="231"/>
      <c r="BL51" s="231"/>
      <c r="BM51" s="231"/>
      <c r="BN51" s="231"/>
      <c r="BO51" s="240"/>
      <c r="BP51" s="240"/>
      <c r="BQ51" s="237">
        <v>45</v>
      </c>
      <c r="BR51" s="238"/>
      <c r="BS51" s="811"/>
      <c r="BT51" s="812"/>
      <c r="BU51" s="812"/>
      <c r="BV51" s="812"/>
      <c r="BW51" s="812"/>
      <c r="BX51" s="812"/>
      <c r="BY51" s="812"/>
      <c r="BZ51" s="812"/>
      <c r="CA51" s="812"/>
      <c r="CB51" s="812"/>
      <c r="CC51" s="812"/>
      <c r="CD51" s="812"/>
      <c r="CE51" s="812"/>
      <c r="CF51" s="812"/>
      <c r="CG51" s="813"/>
      <c r="CH51" s="814"/>
      <c r="CI51" s="815"/>
      <c r="CJ51" s="815"/>
      <c r="CK51" s="815"/>
      <c r="CL51" s="816"/>
      <c r="CM51" s="814"/>
      <c r="CN51" s="815"/>
      <c r="CO51" s="815"/>
      <c r="CP51" s="815"/>
      <c r="CQ51" s="816"/>
      <c r="CR51" s="814"/>
      <c r="CS51" s="815"/>
      <c r="CT51" s="815"/>
      <c r="CU51" s="815"/>
      <c r="CV51" s="816"/>
      <c r="CW51" s="814"/>
      <c r="CX51" s="815"/>
      <c r="CY51" s="815"/>
      <c r="CZ51" s="815"/>
      <c r="DA51" s="816"/>
      <c r="DB51" s="814"/>
      <c r="DC51" s="815"/>
      <c r="DD51" s="815"/>
      <c r="DE51" s="815"/>
      <c r="DF51" s="816"/>
      <c r="DG51" s="814"/>
      <c r="DH51" s="815"/>
      <c r="DI51" s="815"/>
      <c r="DJ51" s="815"/>
      <c r="DK51" s="816"/>
      <c r="DL51" s="814"/>
      <c r="DM51" s="815"/>
      <c r="DN51" s="815"/>
      <c r="DO51" s="815"/>
      <c r="DP51" s="816"/>
      <c r="DQ51" s="814"/>
      <c r="DR51" s="815"/>
      <c r="DS51" s="815"/>
      <c r="DT51" s="815"/>
      <c r="DU51" s="816"/>
      <c r="DV51" s="811"/>
      <c r="DW51" s="812"/>
      <c r="DX51" s="812"/>
      <c r="DY51" s="812"/>
      <c r="DZ51" s="817"/>
      <c r="EA51" s="229"/>
    </row>
    <row r="52" spans="1:131" ht="26.25" customHeight="1" x14ac:dyDescent="0.15">
      <c r="A52" s="237">
        <v>25</v>
      </c>
      <c r="B52" s="818"/>
      <c r="C52" s="819"/>
      <c r="D52" s="819"/>
      <c r="E52" s="819"/>
      <c r="F52" s="819"/>
      <c r="G52" s="819"/>
      <c r="H52" s="819"/>
      <c r="I52" s="819"/>
      <c r="J52" s="819"/>
      <c r="K52" s="819"/>
      <c r="L52" s="819"/>
      <c r="M52" s="819"/>
      <c r="N52" s="819"/>
      <c r="O52" s="819"/>
      <c r="P52" s="820"/>
      <c r="Q52" s="874"/>
      <c r="R52" s="875"/>
      <c r="S52" s="875"/>
      <c r="T52" s="875"/>
      <c r="U52" s="875"/>
      <c r="V52" s="875"/>
      <c r="W52" s="875"/>
      <c r="X52" s="875"/>
      <c r="Y52" s="875"/>
      <c r="Z52" s="875"/>
      <c r="AA52" s="875"/>
      <c r="AB52" s="875"/>
      <c r="AC52" s="875"/>
      <c r="AD52" s="875"/>
      <c r="AE52" s="876"/>
      <c r="AF52" s="824"/>
      <c r="AG52" s="825"/>
      <c r="AH52" s="825"/>
      <c r="AI52" s="825"/>
      <c r="AJ52" s="826"/>
      <c r="AK52" s="878"/>
      <c r="AL52" s="875"/>
      <c r="AM52" s="875"/>
      <c r="AN52" s="875"/>
      <c r="AO52" s="875"/>
      <c r="AP52" s="875"/>
      <c r="AQ52" s="875"/>
      <c r="AR52" s="875"/>
      <c r="AS52" s="875"/>
      <c r="AT52" s="875"/>
      <c r="AU52" s="875"/>
      <c r="AV52" s="875"/>
      <c r="AW52" s="875"/>
      <c r="AX52" s="875"/>
      <c r="AY52" s="875"/>
      <c r="AZ52" s="877"/>
      <c r="BA52" s="877"/>
      <c r="BB52" s="877"/>
      <c r="BC52" s="877"/>
      <c r="BD52" s="877"/>
      <c r="BE52" s="871"/>
      <c r="BF52" s="871"/>
      <c r="BG52" s="871"/>
      <c r="BH52" s="871"/>
      <c r="BI52" s="872"/>
      <c r="BJ52" s="231"/>
      <c r="BK52" s="231"/>
      <c r="BL52" s="231"/>
      <c r="BM52" s="231"/>
      <c r="BN52" s="231"/>
      <c r="BO52" s="240"/>
      <c r="BP52" s="240"/>
      <c r="BQ52" s="237">
        <v>46</v>
      </c>
      <c r="BR52" s="238"/>
      <c r="BS52" s="811"/>
      <c r="BT52" s="812"/>
      <c r="BU52" s="812"/>
      <c r="BV52" s="812"/>
      <c r="BW52" s="812"/>
      <c r="BX52" s="812"/>
      <c r="BY52" s="812"/>
      <c r="BZ52" s="812"/>
      <c r="CA52" s="812"/>
      <c r="CB52" s="812"/>
      <c r="CC52" s="812"/>
      <c r="CD52" s="812"/>
      <c r="CE52" s="812"/>
      <c r="CF52" s="812"/>
      <c r="CG52" s="813"/>
      <c r="CH52" s="814"/>
      <c r="CI52" s="815"/>
      <c r="CJ52" s="815"/>
      <c r="CK52" s="815"/>
      <c r="CL52" s="816"/>
      <c r="CM52" s="814"/>
      <c r="CN52" s="815"/>
      <c r="CO52" s="815"/>
      <c r="CP52" s="815"/>
      <c r="CQ52" s="816"/>
      <c r="CR52" s="814"/>
      <c r="CS52" s="815"/>
      <c r="CT52" s="815"/>
      <c r="CU52" s="815"/>
      <c r="CV52" s="816"/>
      <c r="CW52" s="814"/>
      <c r="CX52" s="815"/>
      <c r="CY52" s="815"/>
      <c r="CZ52" s="815"/>
      <c r="DA52" s="816"/>
      <c r="DB52" s="814"/>
      <c r="DC52" s="815"/>
      <c r="DD52" s="815"/>
      <c r="DE52" s="815"/>
      <c r="DF52" s="816"/>
      <c r="DG52" s="814"/>
      <c r="DH52" s="815"/>
      <c r="DI52" s="815"/>
      <c r="DJ52" s="815"/>
      <c r="DK52" s="816"/>
      <c r="DL52" s="814"/>
      <c r="DM52" s="815"/>
      <c r="DN52" s="815"/>
      <c r="DO52" s="815"/>
      <c r="DP52" s="816"/>
      <c r="DQ52" s="814"/>
      <c r="DR52" s="815"/>
      <c r="DS52" s="815"/>
      <c r="DT52" s="815"/>
      <c r="DU52" s="816"/>
      <c r="DV52" s="811"/>
      <c r="DW52" s="812"/>
      <c r="DX52" s="812"/>
      <c r="DY52" s="812"/>
      <c r="DZ52" s="817"/>
      <c r="EA52" s="229"/>
    </row>
    <row r="53" spans="1:131" ht="26.25" customHeight="1" x14ac:dyDescent="0.15">
      <c r="A53" s="237">
        <v>26</v>
      </c>
      <c r="B53" s="818"/>
      <c r="C53" s="819"/>
      <c r="D53" s="819"/>
      <c r="E53" s="819"/>
      <c r="F53" s="819"/>
      <c r="G53" s="819"/>
      <c r="H53" s="819"/>
      <c r="I53" s="819"/>
      <c r="J53" s="819"/>
      <c r="K53" s="819"/>
      <c r="L53" s="819"/>
      <c r="M53" s="819"/>
      <c r="N53" s="819"/>
      <c r="O53" s="819"/>
      <c r="P53" s="820"/>
      <c r="Q53" s="874"/>
      <c r="R53" s="875"/>
      <c r="S53" s="875"/>
      <c r="T53" s="875"/>
      <c r="U53" s="875"/>
      <c r="V53" s="875"/>
      <c r="W53" s="875"/>
      <c r="X53" s="875"/>
      <c r="Y53" s="875"/>
      <c r="Z53" s="875"/>
      <c r="AA53" s="875"/>
      <c r="AB53" s="875"/>
      <c r="AC53" s="875"/>
      <c r="AD53" s="875"/>
      <c r="AE53" s="876"/>
      <c r="AF53" s="824"/>
      <c r="AG53" s="825"/>
      <c r="AH53" s="825"/>
      <c r="AI53" s="825"/>
      <c r="AJ53" s="826"/>
      <c r="AK53" s="878"/>
      <c r="AL53" s="875"/>
      <c r="AM53" s="875"/>
      <c r="AN53" s="875"/>
      <c r="AO53" s="875"/>
      <c r="AP53" s="875"/>
      <c r="AQ53" s="875"/>
      <c r="AR53" s="875"/>
      <c r="AS53" s="875"/>
      <c r="AT53" s="875"/>
      <c r="AU53" s="875"/>
      <c r="AV53" s="875"/>
      <c r="AW53" s="875"/>
      <c r="AX53" s="875"/>
      <c r="AY53" s="875"/>
      <c r="AZ53" s="877"/>
      <c r="BA53" s="877"/>
      <c r="BB53" s="877"/>
      <c r="BC53" s="877"/>
      <c r="BD53" s="877"/>
      <c r="BE53" s="871"/>
      <c r="BF53" s="871"/>
      <c r="BG53" s="871"/>
      <c r="BH53" s="871"/>
      <c r="BI53" s="872"/>
      <c r="BJ53" s="231"/>
      <c r="BK53" s="231"/>
      <c r="BL53" s="231"/>
      <c r="BM53" s="231"/>
      <c r="BN53" s="231"/>
      <c r="BO53" s="240"/>
      <c r="BP53" s="240"/>
      <c r="BQ53" s="237">
        <v>47</v>
      </c>
      <c r="BR53" s="238"/>
      <c r="BS53" s="811"/>
      <c r="BT53" s="812"/>
      <c r="BU53" s="812"/>
      <c r="BV53" s="812"/>
      <c r="BW53" s="812"/>
      <c r="BX53" s="812"/>
      <c r="BY53" s="812"/>
      <c r="BZ53" s="812"/>
      <c r="CA53" s="812"/>
      <c r="CB53" s="812"/>
      <c r="CC53" s="812"/>
      <c r="CD53" s="812"/>
      <c r="CE53" s="812"/>
      <c r="CF53" s="812"/>
      <c r="CG53" s="813"/>
      <c r="CH53" s="814"/>
      <c r="CI53" s="815"/>
      <c r="CJ53" s="815"/>
      <c r="CK53" s="815"/>
      <c r="CL53" s="816"/>
      <c r="CM53" s="814"/>
      <c r="CN53" s="815"/>
      <c r="CO53" s="815"/>
      <c r="CP53" s="815"/>
      <c r="CQ53" s="816"/>
      <c r="CR53" s="814"/>
      <c r="CS53" s="815"/>
      <c r="CT53" s="815"/>
      <c r="CU53" s="815"/>
      <c r="CV53" s="816"/>
      <c r="CW53" s="814"/>
      <c r="CX53" s="815"/>
      <c r="CY53" s="815"/>
      <c r="CZ53" s="815"/>
      <c r="DA53" s="816"/>
      <c r="DB53" s="814"/>
      <c r="DC53" s="815"/>
      <c r="DD53" s="815"/>
      <c r="DE53" s="815"/>
      <c r="DF53" s="816"/>
      <c r="DG53" s="814"/>
      <c r="DH53" s="815"/>
      <c r="DI53" s="815"/>
      <c r="DJ53" s="815"/>
      <c r="DK53" s="816"/>
      <c r="DL53" s="814"/>
      <c r="DM53" s="815"/>
      <c r="DN53" s="815"/>
      <c r="DO53" s="815"/>
      <c r="DP53" s="816"/>
      <c r="DQ53" s="814"/>
      <c r="DR53" s="815"/>
      <c r="DS53" s="815"/>
      <c r="DT53" s="815"/>
      <c r="DU53" s="816"/>
      <c r="DV53" s="811"/>
      <c r="DW53" s="812"/>
      <c r="DX53" s="812"/>
      <c r="DY53" s="812"/>
      <c r="DZ53" s="817"/>
      <c r="EA53" s="229"/>
    </row>
    <row r="54" spans="1:131" ht="26.25" customHeight="1" x14ac:dyDescent="0.15">
      <c r="A54" s="237">
        <v>27</v>
      </c>
      <c r="B54" s="818"/>
      <c r="C54" s="819"/>
      <c r="D54" s="819"/>
      <c r="E54" s="819"/>
      <c r="F54" s="819"/>
      <c r="G54" s="819"/>
      <c r="H54" s="819"/>
      <c r="I54" s="819"/>
      <c r="J54" s="819"/>
      <c r="K54" s="819"/>
      <c r="L54" s="819"/>
      <c r="M54" s="819"/>
      <c r="N54" s="819"/>
      <c r="O54" s="819"/>
      <c r="P54" s="820"/>
      <c r="Q54" s="874"/>
      <c r="R54" s="875"/>
      <c r="S54" s="875"/>
      <c r="T54" s="875"/>
      <c r="U54" s="875"/>
      <c r="V54" s="875"/>
      <c r="W54" s="875"/>
      <c r="X54" s="875"/>
      <c r="Y54" s="875"/>
      <c r="Z54" s="875"/>
      <c r="AA54" s="875"/>
      <c r="AB54" s="875"/>
      <c r="AC54" s="875"/>
      <c r="AD54" s="875"/>
      <c r="AE54" s="876"/>
      <c r="AF54" s="824"/>
      <c r="AG54" s="825"/>
      <c r="AH54" s="825"/>
      <c r="AI54" s="825"/>
      <c r="AJ54" s="826"/>
      <c r="AK54" s="878"/>
      <c r="AL54" s="875"/>
      <c r="AM54" s="875"/>
      <c r="AN54" s="875"/>
      <c r="AO54" s="875"/>
      <c r="AP54" s="875"/>
      <c r="AQ54" s="875"/>
      <c r="AR54" s="875"/>
      <c r="AS54" s="875"/>
      <c r="AT54" s="875"/>
      <c r="AU54" s="875"/>
      <c r="AV54" s="875"/>
      <c r="AW54" s="875"/>
      <c r="AX54" s="875"/>
      <c r="AY54" s="875"/>
      <c r="AZ54" s="877"/>
      <c r="BA54" s="877"/>
      <c r="BB54" s="877"/>
      <c r="BC54" s="877"/>
      <c r="BD54" s="877"/>
      <c r="BE54" s="871"/>
      <c r="BF54" s="871"/>
      <c r="BG54" s="871"/>
      <c r="BH54" s="871"/>
      <c r="BI54" s="872"/>
      <c r="BJ54" s="231"/>
      <c r="BK54" s="231"/>
      <c r="BL54" s="231"/>
      <c r="BM54" s="231"/>
      <c r="BN54" s="231"/>
      <c r="BO54" s="240"/>
      <c r="BP54" s="240"/>
      <c r="BQ54" s="237">
        <v>48</v>
      </c>
      <c r="BR54" s="238"/>
      <c r="BS54" s="811"/>
      <c r="BT54" s="812"/>
      <c r="BU54" s="812"/>
      <c r="BV54" s="812"/>
      <c r="BW54" s="812"/>
      <c r="BX54" s="812"/>
      <c r="BY54" s="812"/>
      <c r="BZ54" s="812"/>
      <c r="CA54" s="812"/>
      <c r="CB54" s="812"/>
      <c r="CC54" s="812"/>
      <c r="CD54" s="812"/>
      <c r="CE54" s="812"/>
      <c r="CF54" s="812"/>
      <c r="CG54" s="813"/>
      <c r="CH54" s="814"/>
      <c r="CI54" s="815"/>
      <c r="CJ54" s="815"/>
      <c r="CK54" s="815"/>
      <c r="CL54" s="816"/>
      <c r="CM54" s="814"/>
      <c r="CN54" s="815"/>
      <c r="CO54" s="815"/>
      <c r="CP54" s="815"/>
      <c r="CQ54" s="816"/>
      <c r="CR54" s="814"/>
      <c r="CS54" s="815"/>
      <c r="CT54" s="815"/>
      <c r="CU54" s="815"/>
      <c r="CV54" s="816"/>
      <c r="CW54" s="814"/>
      <c r="CX54" s="815"/>
      <c r="CY54" s="815"/>
      <c r="CZ54" s="815"/>
      <c r="DA54" s="816"/>
      <c r="DB54" s="814"/>
      <c r="DC54" s="815"/>
      <c r="DD54" s="815"/>
      <c r="DE54" s="815"/>
      <c r="DF54" s="816"/>
      <c r="DG54" s="814"/>
      <c r="DH54" s="815"/>
      <c r="DI54" s="815"/>
      <c r="DJ54" s="815"/>
      <c r="DK54" s="816"/>
      <c r="DL54" s="814"/>
      <c r="DM54" s="815"/>
      <c r="DN54" s="815"/>
      <c r="DO54" s="815"/>
      <c r="DP54" s="816"/>
      <c r="DQ54" s="814"/>
      <c r="DR54" s="815"/>
      <c r="DS54" s="815"/>
      <c r="DT54" s="815"/>
      <c r="DU54" s="816"/>
      <c r="DV54" s="811"/>
      <c r="DW54" s="812"/>
      <c r="DX54" s="812"/>
      <c r="DY54" s="812"/>
      <c r="DZ54" s="817"/>
      <c r="EA54" s="229"/>
    </row>
    <row r="55" spans="1:131" ht="26.25" customHeight="1" x14ac:dyDescent="0.15">
      <c r="A55" s="237">
        <v>28</v>
      </c>
      <c r="B55" s="818"/>
      <c r="C55" s="819"/>
      <c r="D55" s="819"/>
      <c r="E55" s="819"/>
      <c r="F55" s="819"/>
      <c r="G55" s="819"/>
      <c r="H55" s="819"/>
      <c r="I55" s="819"/>
      <c r="J55" s="819"/>
      <c r="K55" s="819"/>
      <c r="L55" s="819"/>
      <c r="M55" s="819"/>
      <c r="N55" s="819"/>
      <c r="O55" s="819"/>
      <c r="P55" s="820"/>
      <c r="Q55" s="874"/>
      <c r="R55" s="875"/>
      <c r="S55" s="875"/>
      <c r="T55" s="875"/>
      <c r="U55" s="875"/>
      <c r="V55" s="875"/>
      <c r="W55" s="875"/>
      <c r="X55" s="875"/>
      <c r="Y55" s="875"/>
      <c r="Z55" s="875"/>
      <c r="AA55" s="875"/>
      <c r="AB55" s="875"/>
      <c r="AC55" s="875"/>
      <c r="AD55" s="875"/>
      <c r="AE55" s="876"/>
      <c r="AF55" s="824"/>
      <c r="AG55" s="825"/>
      <c r="AH55" s="825"/>
      <c r="AI55" s="825"/>
      <c r="AJ55" s="826"/>
      <c r="AK55" s="878"/>
      <c r="AL55" s="875"/>
      <c r="AM55" s="875"/>
      <c r="AN55" s="875"/>
      <c r="AO55" s="875"/>
      <c r="AP55" s="875"/>
      <c r="AQ55" s="875"/>
      <c r="AR55" s="875"/>
      <c r="AS55" s="875"/>
      <c r="AT55" s="875"/>
      <c r="AU55" s="875"/>
      <c r="AV55" s="875"/>
      <c r="AW55" s="875"/>
      <c r="AX55" s="875"/>
      <c r="AY55" s="875"/>
      <c r="AZ55" s="877"/>
      <c r="BA55" s="877"/>
      <c r="BB55" s="877"/>
      <c r="BC55" s="877"/>
      <c r="BD55" s="877"/>
      <c r="BE55" s="871"/>
      <c r="BF55" s="871"/>
      <c r="BG55" s="871"/>
      <c r="BH55" s="871"/>
      <c r="BI55" s="872"/>
      <c r="BJ55" s="231"/>
      <c r="BK55" s="231"/>
      <c r="BL55" s="231"/>
      <c r="BM55" s="231"/>
      <c r="BN55" s="231"/>
      <c r="BO55" s="240"/>
      <c r="BP55" s="240"/>
      <c r="BQ55" s="237">
        <v>49</v>
      </c>
      <c r="BR55" s="238"/>
      <c r="BS55" s="811"/>
      <c r="BT55" s="812"/>
      <c r="BU55" s="812"/>
      <c r="BV55" s="812"/>
      <c r="BW55" s="812"/>
      <c r="BX55" s="812"/>
      <c r="BY55" s="812"/>
      <c r="BZ55" s="812"/>
      <c r="CA55" s="812"/>
      <c r="CB55" s="812"/>
      <c r="CC55" s="812"/>
      <c r="CD55" s="812"/>
      <c r="CE55" s="812"/>
      <c r="CF55" s="812"/>
      <c r="CG55" s="813"/>
      <c r="CH55" s="814"/>
      <c r="CI55" s="815"/>
      <c r="CJ55" s="815"/>
      <c r="CK55" s="815"/>
      <c r="CL55" s="816"/>
      <c r="CM55" s="814"/>
      <c r="CN55" s="815"/>
      <c r="CO55" s="815"/>
      <c r="CP55" s="815"/>
      <c r="CQ55" s="816"/>
      <c r="CR55" s="814"/>
      <c r="CS55" s="815"/>
      <c r="CT55" s="815"/>
      <c r="CU55" s="815"/>
      <c r="CV55" s="816"/>
      <c r="CW55" s="814"/>
      <c r="CX55" s="815"/>
      <c r="CY55" s="815"/>
      <c r="CZ55" s="815"/>
      <c r="DA55" s="816"/>
      <c r="DB55" s="814"/>
      <c r="DC55" s="815"/>
      <c r="DD55" s="815"/>
      <c r="DE55" s="815"/>
      <c r="DF55" s="816"/>
      <c r="DG55" s="814"/>
      <c r="DH55" s="815"/>
      <c r="DI55" s="815"/>
      <c r="DJ55" s="815"/>
      <c r="DK55" s="816"/>
      <c r="DL55" s="814"/>
      <c r="DM55" s="815"/>
      <c r="DN55" s="815"/>
      <c r="DO55" s="815"/>
      <c r="DP55" s="816"/>
      <c r="DQ55" s="814"/>
      <c r="DR55" s="815"/>
      <c r="DS55" s="815"/>
      <c r="DT55" s="815"/>
      <c r="DU55" s="816"/>
      <c r="DV55" s="811"/>
      <c r="DW55" s="812"/>
      <c r="DX55" s="812"/>
      <c r="DY55" s="812"/>
      <c r="DZ55" s="817"/>
      <c r="EA55" s="229"/>
    </row>
    <row r="56" spans="1:131" ht="26.25" customHeight="1" x14ac:dyDescent="0.15">
      <c r="A56" s="237">
        <v>29</v>
      </c>
      <c r="B56" s="818"/>
      <c r="C56" s="819"/>
      <c r="D56" s="819"/>
      <c r="E56" s="819"/>
      <c r="F56" s="819"/>
      <c r="G56" s="819"/>
      <c r="H56" s="819"/>
      <c r="I56" s="819"/>
      <c r="J56" s="819"/>
      <c r="K56" s="819"/>
      <c r="L56" s="819"/>
      <c r="M56" s="819"/>
      <c r="N56" s="819"/>
      <c r="O56" s="819"/>
      <c r="P56" s="820"/>
      <c r="Q56" s="874"/>
      <c r="R56" s="875"/>
      <c r="S56" s="875"/>
      <c r="T56" s="875"/>
      <c r="U56" s="875"/>
      <c r="V56" s="875"/>
      <c r="W56" s="875"/>
      <c r="X56" s="875"/>
      <c r="Y56" s="875"/>
      <c r="Z56" s="875"/>
      <c r="AA56" s="875"/>
      <c r="AB56" s="875"/>
      <c r="AC56" s="875"/>
      <c r="AD56" s="875"/>
      <c r="AE56" s="876"/>
      <c r="AF56" s="824"/>
      <c r="AG56" s="825"/>
      <c r="AH56" s="825"/>
      <c r="AI56" s="825"/>
      <c r="AJ56" s="826"/>
      <c r="AK56" s="878"/>
      <c r="AL56" s="875"/>
      <c r="AM56" s="875"/>
      <c r="AN56" s="875"/>
      <c r="AO56" s="875"/>
      <c r="AP56" s="875"/>
      <c r="AQ56" s="875"/>
      <c r="AR56" s="875"/>
      <c r="AS56" s="875"/>
      <c r="AT56" s="875"/>
      <c r="AU56" s="875"/>
      <c r="AV56" s="875"/>
      <c r="AW56" s="875"/>
      <c r="AX56" s="875"/>
      <c r="AY56" s="875"/>
      <c r="AZ56" s="877"/>
      <c r="BA56" s="877"/>
      <c r="BB56" s="877"/>
      <c r="BC56" s="877"/>
      <c r="BD56" s="877"/>
      <c r="BE56" s="871"/>
      <c r="BF56" s="871"/>
      <c r="BG56" s="871"/>
      <c r="BH56" s="871"/>
      <c r="BI56" s="872"/>
      <c r="BJ56" s="231"/>
      <c r="BK56" s="231"/>
      <c r="BL56" s="231"/>
      <c r="BM56" s="231"/>
      <c r="BN56" s="231"/>
      <c r="BO56" s="240"/>
      <c r="BP56" s="240"/>
      <c r="BQ56" s="237">
        <v>50</v>
      </c>
      <c r="BR56" s="238"/>
      <c r="BS56" s="811"/>
      <c r="BT56" s="812"/>
      <c r="BU56" s="812"/>
      <c r="BV56" s="812"/>
      <c r="BW56" s="812"/>
      <c r="BX56" s="812"/>
      <c r="BY56" s="812"/>
      <c r="BZ56" s="812"/>
      <c r="CA56" s="812"/>
      <c r="CB56" s="812"/>
      <c r="CC56" s="812"/>
      <c r="CD56" s="812"/>
      <c r="CE56" s="812"/>
      <c r="CF56" s="812"/>
      <c r="CG56" s="813"/>
      <c r="CH56" s="814"/>
      <c r="CI56" s="815"/>
      <c r="CJ56" s="815"/>
      <c r="CK56" s="815"/>
      <c r="CL56" s="816"/>
      <c r="CM56" s="814"/>
      <c r="CN56" s="815"/>
      <c r="CO56" s="815"/>
      <c r="CP56" s="815"/>
      <c r="CQ56" s="816"/>
      <c r="CR56" s="814"/>
      <c r="CS56" s="815"/>
      <c r="CT56" s="815"/>
      <c r="CU56" s="815"/>
      <c r="CV56" s="816"/>
      <c r="CW56" s="814"/>
      <c r="CX56" s="815"/>
      <c r="CY56" s="815"/>
      <c r="CZ56" s="815"/>
      <c r="DA56" s="816"/>
      <c r="DB56" s="814"/>
      <c r="DC56" s="815"/>
      <c r="DD56" s="815"/>
      <c r="DE56" s="815"/>
      <c r="DF56" s="816"/>
      <c r="DG56" s="814"/>
      <c r="DH56" s="815"/>
      <c r="DI56" s="815"/>
      <c r="DJ56" s="815"/>
      <c r="DK56" s="816"/>
      <c r="DL56" s="814"/>
      <c r="DM56" s="815"/>
      <c r="DN56" s="815"/>
      <c r="DO56" s="815"/>
      <c r="DP56" s="816"/>
      <c r="DQ56" s="814"/>
      <c r="DR56" s="815"/>
      <c r="DS56" s="815"/>
      <c r="DT56" s="815"/>
      <c r="DU56" s="816"/>
      <c r="DV56" s="811"/>
      <c r="DW56" s="812"/>
      <c r="DX56" s="812"/>
      <c r="DY56" s="812"/>
      <c r="DZ56" s="817"/>
      <c r="EA56" s="229"/>
    </row>
    <row r="57" spans="1:131" ht="26.25" customHeight="1" x14ac:dyDescent="0.15">
      <c r="A57" s="237">
        <v>30</v>
      </c>
      <c r="B57" s="818"/>
      <c r="C57" s="819"/>
      <c r="D57" s="819"/>
      <c r="E57" s="819"/>
      <c r="F57" s="819"/>
      <c r="G57" s="819"/>
      <c r="H57" s="819"/>
      <c r="I57" s="819"/>
      <c r="J57" s="819"/>
      <c r="K57" s="819"/>
      <c r="L57" s="819"/>
      <c r="M57" s="819"/>
      <c r="N57" s="819"/>
      <c r="O57" s="819"/>
      <c r="P57" s="820"/>
      <c r="Q57" s="874"/>
      <c r="R57" s="875"/>
      <c r="S57" s="875"/>
      <c r="T57" s="875"/>
      <c r="U57" s="875"/>
      <c r="V57" s="875"/>
      <c r="W57" s="875"/>
      <c r="X57" s="875"/>
      <c r="Y57" s="875"/>
      <c r="Z57" s="875"/>
      <c r="AA57" s="875"/>
      <c r="AB57" s="875"/>
      <c r="AC57" s="875"/>
      <c r="AD57" s="875"/>
      <c r="AE57" s="876"/>
      <c r="AF57" s="824"/>
      <c r="AG57" s="825"/>
      <c r="AH57" s="825"/>
      <c r="AI57" s="825"/>
      <c r="AJ57" s="826"/>
      <c r="AK57" s="878"/>
      <c r="AL57" s="875"/>
      <c r="AM57" s="875"/>
      <c r="AN57" s="875"/>
      <c r="AO57" s="875"/>
      <c r="AP57" s="875"/>
      <c r="AQ57" s="875"/>
      <c r="AR57" s="875"/>
      <c r="AS57" s="875"/>
      <c r="AT57" s="875"/>
      <c r="AU57" s="875"/>
      <c r="AV57" s="875"/>
      <c r="AW57" s="875"/>
      <c r="AX57" s="875"/>
      <c r="AY57" s="875"/>
      <c r="AZ57" s="877"/>
      <c r="BA57" s="877"/>
      <c r="BB57" s="877"/>
      <c r="BC57" s="877"/>
      <c r="BD57" s="877"/>
      <c r="BE57" s="871"/>
      <c r="BF57" s="871"/>
      <c r="BG57" s="871"/>
      <c r="BH57" s="871"/>
      <c r="BI57" s="872"/>
      <c r="BJ57" s="231"/>
      <c r="BK57" s="231"/>
      <c r="BL57" s="231"/>
      <c r="BM57" s="231"/>
      <c r="BN57" s="231"/>
      <c r="BO57" s="240"/>
      <c r="BP57" s="240"/>
      <c r="BQ57" s="237">
        <v>51</v>
      </c>
      <c r="BR57" s="238"/>
      <c r="BS57" s="811"/>
      <c r="BT57" s="812"/>
      <c r="BU57" s="812"/>
      <c r="BV57" s="812"/>
      <c r="BW57" s="812"/>
      <c r="BX57" s="812"/>
      <c r="BY57" s="812"/>
      <c r="BZ57" s="812"/>
      <c r="CA57" s="812"/>
      <c r="CB57" s="812"/>
      <c r="CC57" s="812"/>
      <c r="CD57" s="812"/>
      <c r="CE57" s="812"/>
      <c r="CF57" s="812"/>
      <c r="CG57" s="813"/>
      <c r="CH57" s="814"/>
      <c r="CI57" s="815"/>
      <c r="CJ57" s="815"/>
      <c r="CK57" s="815"/>
      <c r="CL57" s="816"/>
      <c r="CM57" s="814"/>
      <c r="CN57" s="815"/>
      <c r="CO57" s="815"/>
      <c r="CP57" s="815"/>
      <c r="CQ57" s="816"/>
      <c r="CR57" s="814"/>
      <c r="CS57" s="815"/>
      <c r="CT57" s="815"/>
      <c r="CU57" s="815"/>
      <c r="CV57" s="816"/>
      <c r="CW57" s="814"/>
      <c r="CX57" s="815"/>
      <c r="CY57" s="815"/>
      <c r="CZ57" s="815"/>
      <c r="DA57" s="816"/>
      <c r="DB57" s="814"/>
      <c r="DC57" s="815"/>
      <c r="DD57" s="815"/>
      <c r="DE57" s="815"/>
      <c r="DF57" s="816"/>
      <c r="DG57" s="814"/>
      <c r="DH57" s="815"/>
      <c r="DI57" s="815"/>
      <c r="DJ57" s="815"/>
      <c r="DK57" s="816"/>
      <c r="DL57" s="814"/>
      <c r="DM57" s="815"/>
      <c r="DN57" s="815"/>
      <c r="DO57" s="815"/>
      <c r="DP57" s="816"/>
      <c r="DQ57" s="814"/>
      <c r="DR57" s="815"/>
      <c r="DS57" s="815"/>
      <c r="DT57" s="815"/>
      <c r="DU57" s="816"/>
      <c r="DV57" s="811"/>
      <c r="DW57" s="812"/>
      <c r="DX57" s="812"/>
      <c r="DY57" s="812"/>
      <c r="DZ57" s="817"/>
      <c r="EA57" s="229"/>
    </row>
    <row r="58" spans="1:131" ht="26.25" customHeight="1" x14ac:dyDescent="0.15">
      <c r="A58" s="237">
        <v>31</v>
      </c>
      <c r="B58" s="818"/>
      <c r="C58" s="819"/>
      <c r="D58" s="819"/>
      <c r="E58" s="819"/>
      <c r="F58" s="819"/>
      <c r="G58" s="819"/>
      <c r="H58" s="819"/>
      <c r="I58" s="819"/>
      <c r="J58" s="819"/>
      <c r="K58" s="819"/>
      <c r="L58" s="819"/>
      <c r="M58" s="819"/>
      <c r="N58" s="819"/>
      <c r="O58" s="819"/>
      <c r="P58" s="820"/>
      <c r="Q58" s="874"/>
      <c r="R58" s="875"/>
      <c r="S58" s="875"/>
      <c r="T58" s="875"/>
      <c r="U58" s="875"/>
      <c r="V58" s="875"/>
      <c r="W58" s="875"/>
      <c r="X58" s="875"/>
      <c r="Y58" s="875"/>
      <c r="Z58" s="875"/>
      <c r="AA58" s="875"/>
      <c r="AB58" s="875"/>
      <c r="AC58" s="875"/>
      <c r="AD58" s="875"/>
      <c r="AE58" s="876"/>
      <c r="AF58" s="824"/>
      <c r="AG58" s="825"/>
      <c r="AH58" s="825"/>
      <c r="AI58" s="825"/>
      <c r="AJ58" s="826"/>
      <c r="AK58" s="878"/>
      <c r="AL58" s="875"/>
      <c r="AM58" s="875"/>
      <c r="AN58" s="875"/>
      <c r="AO58" s="875"/>
      <c r="AP58" s="875"/>
      <c r="AQ58" s="875"/>
      <c r="AR58" s="875"/>
      <c r="AS58" s="875"/>
      <c r="AT58" s="875"/>
      <c r="AU58" s="875"/>
      <c r="AV58" s="875"/>
      <c r="AW58" s="875"/>
      <c r="AX58" s="875"/>
      <c r="AY58" s="875"/>
      <c r="AZ58" s="877"/>
      <c r="BA58" s="877"/>
      <c r="BB58" s="877"/>
      <c r="BC58" s="877"/>
      <c r="BD58" s="877"/>
      <c r="BE58" s="871"/>
      <c r="BF58" s="871"/>
      <c r="BG58" s="871"/>
      <c r="BH58" s="871"/>
      <c r="BI58" s="872"/>
      <c r="BJ58" s="231"/>
      <c r="BK58" s="231"/>
      <c r="BL58" s="231"/>
      <c r="BM58" s="231"/>
      <c r="BN58" s="231"/>
      <c r="BO58" s="240"/>
      <c r="BP58" s="240"/>
      <c r="BQ58" s="237">
        <v>52</v>
      </c>
      <c r="BR58" s="238"/>
      <c r="BS58" s="811"/>
      <c r="BT58" s="812"/>
      <c r="BU58" s="812"/>
      <c r="BV58" s="812"/>
      <c r="BW58" s="812"/>
      <c r="BX58" s="812"/>
      <c r="BY58" s="812"/>
      <c r="BZ58" s="812"/>
      <c r="CA58" s="812"/>
      <c r="CB58" s="812"/>
      <c r="CC58" s="812"/>
      <c r="CD58" s="812"/>
      <c r="CE58" s="812"/>
      <c r="CF58" s="812"/>
      <c r="CG58" s="813"/>
      <c r="CH58" s="814"/>
      <c r="CI58" s="815"/>
      <c r="CJ58" s="815"/>
      <c r="CK58" s="815"/>
      <c r="CL58" s="816"/>
      <c r="CM58" s="814"/>
      <c r="CN58" s="815"/>
      <c r="CO58" s="815"/>
      <c r="CP58" s="815"/>
      <c r="CQ58" s="816"/>
      <c r="CR58" s="814"/>
      <c r="CS58" s="815"/>
      <c r="CT58" s="815"/>
      <c r="CU58" s="815"/>
      <c r="CV58" s="816"/>
      <c r="CW58" s="814"/>
      <c r="CX58" s="815"/>
      <c r="CY58" s="815"/>
      <c r="CZ58" s="815"/>
      <c r="DA58" s="816"/>
      <c r="DB58" s="814"/>
      <c r="DC58" s="815"/>
      <c r="DD58" s="815"/>
      <c r="DE58" s="815"/>
      <c r="DF58" s="816"/>
      <c r="DG58" s="814"/>
      <c r="DH58" s="815"/>
      <c r="DI58" s="815"/>
      <c r="DJ58" s="815"/>
      <c r="DK58" s="816"/>
      <c r="DL58" s="814"/>
      <c r="DM58" s="815"/>
      <c r="DN58" s="815"/>
      <c r="DO58" s="815"/>
      <c r="DP58" s="816"/>
      <c r="DQ58" s="814"/>
      <c r="DR58" s="815"/>
      <c r="DS58" s="815"/>
      <c r="DT58" s="815"/>
      <c r="DU58" s="816"/>
      <c r="DV58" s="811"/>
      <c r="DW58" s="812"/>
      <c r="DX58" s="812"/>
      <c r="DY58" s="812"/>
      <c r="DZ58" s="817"/>
      <c r="EA58" s="229"/>
    </row>
    <row r="59" spans="1:131" ht="26.25" customHeight="1" x14ac:dyDescent="0.15">
      <c r="A59" s="237">
        <v>32</v>
      </c>
      <c r="B59" s="818"/>
      <c r="C59" s="819"/>
      <c r="D59" s="819"/>
      <c r="E59" s="819"/>
      <c r="F59" s="819"/>
      <c r="G59" s="819"/>
      <c r="H59" s="819"/>
      <c r="I59" s="819"/>
      <c r="J59" s="819"/>
      <c r="K59" s="819"/>
      <c r="L59" s="819"/>
      <c r="M59" s="819"/>
      <c r="N59" s="819"/>
      <c r="O59" s="819"/>
      <c r="P59" s="820"/>
      <c r="Q59" s="874"/>
      <c r="R59" s="875"/>
      <c r="S59" s="875"/>
      <c r="T59" s="875"/>
      <c r="U59" s="875"/>
      <c r="V59" s="875"/>
      <c r="W59" s="875"/>
      <c r="X59" s="875"/>
      <c r="Y59" s="875"/>
      <c r="Z59" s="875"/>
      <c r="AA59" s="875"/>
      <c r="AB59" s="875"/>
      <c r="AC59" s="875"/>
      <c r="AD59" s="875"/>
      <c r="AE59" s="876"/>
      <c r="AF59" s="824"/>
      <c r="AG59" s="825"/>
      <c r="AH59" s="825"/>
      <c r="AI59" s="825"/>
      <c r="AJ59" s="826"/>
      <c r="AK59" s="878"/>
      <c r="AL59" s="875"/>
      <c r="AM59" s="875"/>
      <c r="AN59" s="875"/>
      <c r="AO59" s="875"/>
      <c r="AP59" s="875"/>
      <c r="AQ59" s="875"/>
      <c r="AR59" s="875"/>
      <c r="AS59" s="875"/>
      <c r="AT59" s="875"/>
      <c r="AU59" s="875"/>
      <c r="AV59" s="875"/>
      <c r="AW59" s="875"/>
      <c r="AX59" s="875"/>
      <c r="AY59" s="875"/>
      <c r="AZ59" s="877"/>
      <c r="BA59" s="877"/>
      <c r="BB59" s="877"/>
      <c r="BC59" s="877"/>
      <c r="BD59" s="877"/>
      <c r="BE59" s="871"/>
      <c r="BF59" s="871"/>
      <c r="BG59" s="871"/>
      <c r="BH59" s="871"/>
      <c r="BI59" s="872"/>
      <c r="BJ59" s="231"/>
      <c r="BK59" s="231"/>
      <c r="BL59" s="231"/>
      <c r="BM59" s="231"/>
      <c r="BN59" s="231"/>
      <c r="BO59" s="240"/>
      <c r="BP59" s="240"/>
      <c r="BQ59" s="237">
        <v>53</v>
      </c>
      <c r="BR59" s="238"/>
      <c r="BS59" s="811"/>
      <c r="BT59" s="812"/>
      <c r="BU59" s="812"/>
      <c r="BV59" s="812"/>
      <c r="BW59" s="812"/>
      <c r="BX59" s="812"/>
      <c r="BY59" s="812"/>
      <c r="BZ59" s="812"/>
      <c r="CA59" s="812"/>
      <c r="CB59" s="812"/>
      <c r="CC59" s="812"/>
      <c r="CD59" s="812"/>
      <c r="CE59" s="812"/>
      <c r="CF59" s="812"/>
      <c r="CG59" s="813"/>
      <c r="CH59" s="814"/>
      <c r="CI59" s="815"/>
      <c r="CJ59" s="815"/>
      <c r="CK59" s="815"/>
      <c r="CL59" s="816"/>
      <c r="CM59" s="814"/>
      <c r="CN59" s="815"/>
      <c r="CO59" s="815"/>
      <c r="CP59" s="815"/>
      <c r="CQ59" s="816"/>
      <c r="CR59" s="814"/>
      <c r="CS59" s="815"/>
      <c r="CT59" s="815"/>
      <c r="CU59" s="815"/>
      <c r="CV59" s="816"/>
      <c r="CW59" s="814"/>
      <c r="CX59" s="815"/>
      <c r="CY59" s="815"/>
      <c r="CZ59" s="815"/>
      <c r="DA59" s="816"/>
      <c r="DB59" s="814"/>
      <c r="DC59" s="815"/>
      <c r="DD59" s="815"/>
      <c r="DE59" s="815"/>
      <c r="DF59" s="816"/>
      <c r="DG59" s="814"/>
      <c r="DH59" s="815"/>
      <c r="DI59" s="815"/>
      <c r="DJ59" s="815"/>
      <c r="DK59" s="816"/>
      <c r="DL59" s="814"/>
      <c r="DM59" s="815"/>
      <c r="DN59" s="815"/>
      <c r="DO59" s="815"/>
      <c r="DP59" s="816"/>
      <c r="DQ59" s="814"/>
      <c r="DR59" s="815"/>
      <c r="DS59" s="815"/>
      <c r="DT59" s="815"/>
      <c r="DU59" s="816"/>
      <c r="DV59" s="811"/>
      <c r="DW59" s="812"/>
      <c r="DX59" s="812"/>
      <c r="DY59" s="812"/>
      <c r="DZ59" s="817"/>
      <c r="EA59" s="229"/>
    </row>
    <row r="60" spans="1:131" ht="26.25" customHeight="1" x14ac:dyDescent="0.15">
      <c r="A60" s="237">
        <v>33</v>
      </c>
      <c r="B60" s="818"/>
      <c r="C60" s="819"/>
      <c r="D60" s="819"/>
      <c r="E60" s="819"/>
      <c r="F60" s="819"/>
      <c r="G60" s="819"/>
      <c r="H60" s="819"/>
      <c r="I60" s="819"/>
      <c r="J60" s="819"/>
      <c r="K60" s="819"/>
      <c r="L60" s="819"/>
      <c r="M60" s="819"/>
      <c r="N60" s="819"/>
      <c r="O60" s="819"/>
      <c r="P60" s="820"/>
      <c r="Q60" s="874"/>
      <c r="R60" s="875"/>
      <c r="S60" s="875"/>
      <c r="T60" s="875"/>
      <c r="U60" s="875"/>
      <c r="V60" s="875"/>
      <c r="W60" s="875"/>
      <c r="X60" s="875"/>
      <c r="Y60" s="875"/>
      <c r="Z60" s="875"/>
      <c r="AA60" s="875"/>
      <c r="AB60" s="875"/>
      <c r="AC60" s="875"/>
      <c r="AD60" s="875"/>
      <c r="AE60" s="876"/>
      <c r="AF60" s="824"/>
      <c r="AG60" s="825"/>
      <c r="AH60" s="825"/>
      <c r="AI60" s="825"/>
      <c r="AJ60" s="826"/>
      <c r="AK60" s="878"/>
      <c r="AL60" s="875"/>
      <c r="AM60" s="875"/>
      <c r="AN60" s="875"/>
      <c r="AO60" s="875"/>
      <c r="AP60" s="875"/>
      <c r="AQ60" s="875"/>
      <c r="AR60" s="875"/>
      <c r="AS60" s="875"/>
      <c r="AT60" s="875"/>
      <c r="AU60" s="875"/>
      <c r="AV60" s="875"/>
      <c r="AW60" s="875"/>
      <c r="AX60" s="875"/>
      <c r="AY60" s="875"/>
      <c r="AZ60" s="877"/>
      <c r="BA60" s="877"/>
      <c r="BB60" s="877"/>
      <c r="BC60" s="877"/>
      <c r="BD60" s="877"/>
      <c r="BE60" s="871"/>
      <c r="BF60" s="871"/>
      <c r="BG60" s="871"/>
      <c r="BH60" s="871"/>
      <c r="BI60" s="872"/>
      <c r="BJ60" s="231"/>
      <c r="BK60" s="231"/>
      <c r="BL60" s="231"/>
      <c r="BM60" s="231"/>
      <c r="BN60" s="231"/>
      <c r="BO60" s="240"/>
      <c r="BP60" s="240"/>
      <c r="BQ60" s="237">
        <v>54</v>
      </c>
      <c r="BR60" s="238"/>
      <c r="BS60" s="811"/>
      <c r="BT60" s="812"/>
      <c r="BU60" s="812"/>
      <c r="BV60" s="812"/>
      <c r="BW60" s="812"/>
      <c r="BX60" s="812"/>
      <c r="BY60" s="812"/>
      <c r="BZ60" s="812"/>
      <c r="CA60" s="812"/>
      <c r="CB60" s="812"/>
      <c r="CC60" s="812"/>
      <c r="CD60" s="812"/>
      <c r="CE60" s="812"/>
      <c r="CF60" s="812"/>
      <c r="CG60" s="813"/>
      <c r="CH60" s="814"/>
      <c r="CI60" s="815"/>
      <c r="CJ60" s="815"/>
      <c r="CK60" s="815"/>
      <c r="CL60" s="816"/>
      <c r="CM60" s="814"/>
      <c r="CN60" s="815"/>
      <c r="CO60" s="815"/>
      <c r="CP60" s="815"/>
      <c r="CQ60" s="816"/>
      <c r="CR60" s="814"/>
      <c r="CS60" s="815"/>
      <c r="CT60" s="815"/>
      <c r="CU60" s="815"/>
      <c r="CV60" s="816"/>
      <c r="CW60" s="814"/>
      <c r="CX60" s="815"/>
      <c r="CY60" s="815"/>
      <c r="CZ60" s="815"/>
      <c r="DA60" s="816"/>
      <c r="DB60" s="814"/>
      <c r="DC60" s="815"/>
      <c r="DD60" s="815"/>
      <c r="DE60" s="815"/>
      <c r="DF60" s="816"/>
      <c r="DG60" s="814"/>
      <c r="DH60" s="815"/>
      <c r="DI60" s="815"/>
      <c r="DJ60" s="815"/>
      <c r="DK60" s="816"/>
      <c r="DL60" s="814"/>
      <c r="DM60" s="815"/>
      <c r="DN60" s="815"/>
      <c r="DO60" s="815"/>
      <c r="DP60" s="816"/>
      <c r="DQ60" s="814"/>
      <c r="DR60" s="815"/>
      <c r="DS60" s="815"/>
      <c r="DT60" s="815"/>
      <c r="DU60" s="816"/>
      <c r="DV60" s="811"/>
      <c r="DW60" s="812"/>
      <c r="DX60" s="812"/>
      <c r="DY60" s="812"/>
      <c r="DZ60" s="817"/>
      <c r="EA60" s="229"/>
    </row>
    <row r="61" spans="1:131" ht="26.25" customHeight="1" thickBot="1" x14ac:dyDescent="0.2">
      <c r="A61" s="237">
        <v>34</v>
      </c>
      <c r="B61" s="818"/>
      <c r="C61" s="819"/>
      <c r="D61" s="819"/>
      <c r="E61" s="819"/>
      <c r="F61" s="819"/>
      <c r="G61" s="819"/>
      <c r="H61" s="819"/>
      <c r="I61" s="819"/>
      <c r="J61" s="819"/>
      <c r="K61" s="819"/>
      <c r="L61" s="819"/>
      <c r="M61" s="819"/>
      <c r="N61" s="819"/>
      <c r="O61" s="819"/>
      <c r="P61" s="820"/>
      <c r="Q61" s="874"/>
      <c r="R61" s="875"/>
      <c r="S61" s="875"/>
      <c r="T61" s="875"/>
      <c r="U61" s="875"/>
      <c r="V61" s="875"/>
      <c r="W61" s="875"/>
      <c r="X61" s="875"/>
      <c r="Y61" s="875"/>
      <c r="Z61" s="875"/>
      <c r="AA61" s="875"/>
      <c r="AB61" s="875"/>
      <c r="AC61" s="875"/>
      <c r="AD61" s="875"/>
      <c r="AE61" s="876"/>
      <c r="AF61" s="824"/>
      <c r="AG61" s="825"/>
      <c r="AH61" s="825"/>
      <c r="AI61" s="825"/>
      <c r="AJ61" s="826"/>
      <c r="AK61" s="878"/>
      <c r="AL61" s="875"/>
      <c r="AM61" s="875"/>
      <c r="AN61" s="875"/>
      <c r="AO61" s="875"/>
      <c r="AP61" s="875"/>
      <c r="AQ61" s="875"/>
      <c r="AR61" s="875"/>
      <c r="AS61" s="875"/>
      <c r="AT61" s="875"/>
      <c r="AU61" s="875"/>
      <c r="AV61" s="875"/>
      <c r="AW61" s="875"/>
      <c r="AX61" s="875"/>
      <c r="AY61" s="875"/>
      <c r="AZ61" s="877"/>
      <c r="BA61" s="877"/>
      <c r="BB61" s="877"/>
      <c r="BC61" s="877"/>
      <c r="BD61" s="877"/>
      <c r="BE61" s="871"/>
      <c r="BF61" s="871"/>
      <c r="BG61" s="871"/>
      <c r="BH61" s="871"/>
      <c r="BI61" s="872"/>
      <c r="BJ61" s="231"/>
      <c r="BK61" s="231"/>
      <c r="BL61" s="231"/>
      <c r="BM61" s="231"/>
      <c r="BN61" s="231"/>
      <c r="BO61" s="240"/>
      <c r="BP61" s="240"/>
      <c r="BQ61" s="237">
        <v>55</v>
      </c>
      <c r="BR61" s="238"/>
      <c r="BS61" s="811"/>
      <c r="BT61" s="812"/>
      <c r="BU61" s="812"/>
      <c r="BV61" s="812"/>
      <c r="BW61" s="812"/>
      <c r="BX61" s="812"/>
      <c r="BY61" s="812"/>
      <c r="BZ61" s="812"/>
      <c r="CA61" s="812"/>
      <c r="CB61" s="812"/>
      <c r="CC61" s="812"/>
      <c r="CD61" s="812"/>
      <c r="CE61" s="812"/>
      <c r="CF61" s="812"/>
      <c r="CG61" s="813"/>
      <c r="CH61" s="814"/>
      <c r="CI61" s="815"/>
      <c r="CJ61" s="815"/>
      <c r="CK61" s="815"/>
      <c r="CL61" s="816"/>
      <c r="CM61" s="814"/>
      <c r="CN61" s="815"/>
      <c r="CO61" s="815"/>
      <c r="CP61" s="815"/>
      <c r="CQ61" s="816"/>
      <c r="CR61" s="814"/>
      <c r="CS61" s="815"/>
      <c r="CT61" s="815"/>
      <c r="CU61" s="815"/>
      <c r="CV61" s="816"/>
      <c r="CW61" s="814"/>
      <c r="CX61" s="815"/>
      <c r="CY61" s="815"/>
      <c r="CZ61" s="815"/>
      <c r="DA61" s="816"/>
      <c r="DB61" s="814"/>
      <c r="DC61" s="815"/>
      <c r="DD61" s="815"/>
      <c r="DE61" s="815"/>
      <c r="DF61" s="816"/>
      <c r="DG61" s="814"/>
      <c r="DH61" s="815"/>
      <c r="DI61" s="815"/>
      <c r="DJ61" s="815"/>
      <c r="DK61" s="816"/>
      <c r="DL61" s="814"/>
      <c r="DM61" s="815"/>
      <c r="DN61" s="815"/>
      <c r="DO61" s="815"/>
      <c r="DP61" s="816"/>
      <c r="DQ61" s="814"/>
      <c r="DR61" s="815"/>
      <c r="DS61" s="815"/>
      <c r="DT61" s="815"/>
      <c r="DU61" s="816"/>
      <c r="DV61" s="811"/>
      <c r="DW61" s="812"/>
      <c r="DX61" s="812"/>
      <c r="DY61" s="812"/>
      <c r="DZ61" s="817"/>
      <c r="EA61" s="229"/>
    </row>
    <row r="62" spans="1:131" ht="26.25" customHeight="1" x14ac:dyDescent="0.15">
      <c r="A62" s="237">
        <v>35</v>
      </c>
      <c r="B62" s="818"/>
      <c r="C62" s="819"/>
      <c r="D62" s="819"/>
      <c r="E62" s="819"/>
      <c r="F62" s="819"/>
      <c r="G62" s="819"/>
      <c r="H62" s="819"/>
      <c r="I62" s="819"/>
      <c r="J62" s="819"/>
      <c r="K62" s="819"/>
      <c r="L62" s="819"/>
      <c r="M62" s="819"/>
      <c r="N62" s="819"/>
      <c r="O62" s="819"/>
      <c r="P62" s="820"/>
      <c r="Q62" s="874"/>
      <c r="R62" s="875"/>
      <c r="S62" s="875"/>
      <c r="T62" s="875"/>
      <c r="U62" s="875"/>
      <c r="V62" s="875"/>
      <c r="W62" s="875"/>
      <c r="X62" s="875"/>
      <c r="Y62" s="875"/>
      <c r="Z62" s="875"/>
      <c r="AA62" s="875"/>
      <c r="AB62" s="875"/>
      <c r="AC62" s="875"/>
      <c r="AD62" s="875"/>
      <c r="AE62" s="876"/>
      <c r="AF62" s="824"/>
      <c r="AG62" s="825"/>
      <c r="AH62" s="825"/>
      <c r="AI62" s="825"/>
      <c r="AJ62" s="826"/>
      <c r="AK62" s="878"/>
      <c r="AL62" s="875"/>
      <c r="AM62" s="875"/>
      <c r="AN62" s="875"/>
      <c r="AO62" s="875"/>
      <c r="AP62" s="875"/>
      <c r="AQ62" s="875"/>
      <c r="AR62" s="875"/>
      <c r="AS62" s="875"/>
      <c r="AT62" s="875"/>
      <c r="AU62" s="875"/>
      <c r="AV62" s="875"/>
      <c r="AW62" s="875"/>
      <c r="AX62" s="875"/>
      <c r="AY62" s="875"/>
      <c r="AZ62" s="877"/>
      <c r="BA62" s="877"/>
      <c r="BB62" s="877"/>
      <c r="BC62" s="877"/>
      <c r="BD62" s="877"/>
      <c r="BE62" s="871"/>
      <c r="BF62" s="871"/>
      <c r="BG62" s="871"/>
      <c r="BH62" s="871"/>
      <c r="BI62" s="872"/>
      <c r="BJ62" s="892" t="s">
        <v>416</v>
      </c>
      <c r="BK62" s="844"/>
      <c r="BL62" s="844"/>
      <c r="BM62" s="844"/>
      <c r="BN62" s="845"/>
      <c r="BO62" s="240"/>
      <c r="BP62" s="240"/>
      <c r="BQ62" s="237">
        <v>56</v>
      </c>
      <c r="BR62" s="238"/>
      <c r="BS62" s="811"/>
      <c r="BT62" s="812"/>
      <c r="BU62" s="812"/>
      <c r="BV62" s="812"/>
      <c r="BW62" s="812"/>
      <c r="BX62" s="812"/>
      <c r="BY62" s="812"/>
      <c r="BZ62" s="812"/>
      <c r="CA62" s="812"/>
      <c r="CB62" s="812"/>
      <c r="CC62" s="812"/>
      <c r="CD62" s="812"/>
      <c r="CE62" s="812"/>
      <c r="CF62" s="812"/>
      <c r="CG62" s="813"/>
      <c r="CH62" s="814"/>
      <c r="CI62" s="815"/>
      <c r="CJ62" s="815"/>
      <c r="CK62" s="815"/>
      <c r="CL62" s="816"/>
      <c r="CM62" s="814"/>
      <c r="CN62" s="815"/>
      <c r="CO62" s="815"/>
      <c r="CP62" s="815"/>
      <c r="CQ62" s="816"/>
      <c r="CR62" s="814"/>
      <c r="CS62" s="815"/>
      <c r="CT62" s="815"/>
      <c r="CU62" s="815"/>
      <c r="CV62" s="816"/>
      <c r="CW62" s="814"/>
      <c r="CX62" s="815"/>
      <c r="CY62" s="815"/>
      <c r="CZ62" s="815"/>
      <c r="DA62" s="816"/>
      <c r="DB62" s="814"/>
      <c r="DC62" s="815"/>
      <c r="DD62" s="815"/>
      <c r="DE62" s="815"/>
      <c r="DF62" s="816"/>
      <c r="DG62" s="814"/>
      <c r="DH62" s="815"/>
      <c r="DI62" s="815"/>
      <c r="DJ62" s="815"/>
      <c r="DK62" s="816"/>
      <c r="DL62" s="814"/>
      <c r="DM62" s="815"/>
      <c r="DN62" s="815"/>
      <c r="DO62" s="815"/>
      <c r="DP62" s="816"/>
      <c r="DQ62" s="814"/>
      <c r="DR62" s="815"/>
      <c r="DS62" s="815"/>
      <c r="DT62" s="815"/>
      <c r="DU62" s="816"/>
      <c r="DV62" s="811"/>
      <c r="DW62" s="812"/>
      <c r="DX62" s="812"/>
      <c r="DY62" s="812"/>
      <c r="DZ62" s="817"/>
      <c r="EA62" s="229"/>
    </row>
    <row r="63" spans="1:131" ht="26.25" customHeight="1" thickBot="1" x14ac:dyDescent="0.2">
      <c r="A63" s="239" t="s">
        <v>395</v>
      </c>
      <c r="B63" s="827" t="s">
        <v>417</v>
      </c>
      <c r="C63" s="828"/>
      <c r="D63" s="828"/>
      <c r="E63" s="828"/>
      <c r="F63" s="828"/>
      <c r="G63" s="828"/>
      <c r="H63" s="828"/>
      <c r="I63" s="828"/>
      <c r="J63" s="828"/>
      <c r="K63" s="828"/>
      <c r="L63" s="828"/>
      <c r="M63" s="828"/>
      <c r="N63" s="828"/>
      <c r="O63" s="828"/>
      <c r="P63" s="829"/>
      <c r="Q63" s="886"/>
      <c r="R63" s="887"/>
      <c r="S63" s="887"/>
      <c r="T63" s="887"/>
      <c r="U63" s="887"/>
      <c r="V63" s="887"/>
      <c r="W63" s="887"/>
      <c r="X63" s="887"/>
      <c r="Y63" s="887"/>
      <c r="Z63" s="887"/>
      <c r="AA63" s="887"/>
      <c r="AB63" s="887"/>
      <c r="AC63" s="887"/>
      <c r="AD63" s="887"/>
      <c r="AE63" s="888"/>
      <c r="AF63" s="889">
        <v>705</v>
      </c>
      <c r="AG63" s="879"/>
      <c r="AH63" s="879"/>
      <c r="AI63" s="879"/>
      <c r="AJ63" s="890"/>
      <c r="AK63" s="891"/>
      <c r="AL63" s="887"/>
      <c r="AM63" s="887"/>
      <c r="AN63" s="887"/>
      <c r="AO63" s="887"/>
      <c r="AP63" s="879">
        <v>3720</v>
      </c>
      <c r="AQ63" s="879"/>
      <c r="AR63" s="879"/>
      <c r="AS63" s="879"/>
      <c r="AT63" s="879"/>
      <c r="AU63" s="879">
        <v>2193</v>
      </c>
      <c r="AV63" s="879"/>
      <c r="AW63" s="879"/>
      <c r="AX63" s="879"/>
      <c r="AY63" s="879"/>
      <c r="AZ63" s="880"/>
      <c r="BA63" s="880"/>
      <c r="BB63" s="880"/>
      <c r="BC63" s="880"/>
      <c r="BD63" s="880"/>
      <c r="BE63" s="881"/>
      <c r="BF63" s="881"/>
      <c r="BG63" s="881"/>
      <c r="BH63" s="881"/>
      <c r="BI63" s="882"/>
      <c r="BJ63" s="883" t="s">
        <v>418</v>
      </c>
      <c r="BK63" s="884"/>
      <c r="BL63" s="884"/>
      <c r="BM63" s="884"/>
      <c r="BN63" s="885"/>
      <c r="BO63" s="240"/>
      <c r="BP63" s="240"/>
      <c r="BQ63" s="237">
        <v>57</v>
      </c>
      <c r="BR63" s="238"/>
      <c r="BS63" s="811"/>
      <c r="BT63" s="812"/>
      <c r="BU63" s="812"/>
      <c r="BV63" s="812"/>
      <c r="BW63" s="812"/>
      <c r="BX63" s="812"/>
      <c r="BY63" s="812"/>
      <c r="BZ63" s="812"/>
      <c r="CA63" s="812"/>
      <c r="CB63" s="812"/>
      <c r="CC63" s="812"/>
      <c r="CD63" s="812"/>
      <c r="CE63" s="812"/>
      <c r="CF63" s="812"/>
      <c r="CG63" s="813"/>
      <c r="CH63" s="814"/>
      <c r="CI63" s="815"/>
      <c r="CJ63" s="815"/>
      <c r="CK63" s="815"/>
      <c r="CL63" s="816"/>
      <c r="CM63" s="814"/>
      <c r="CN63" s="815"/>
      <c r="CO63" s="815"/>
      <c r="CP63" s="815"/>
      <c r="CQ63" s="816"/>
      <c r="CR63" s="814"/>
      <c r="CS63" s="815"/>
      <c r="CT63" s="815"/>
      <c r="CU63" s="815"/>
      <c r="CV63" s="816"/>
      <c r="CW63" s="814"/>
      <c r="CX63" s="815"/>
      <c r="CY63" s="815"/>
      <c r="CZ63" s="815"/>
      <c r="DA63" s="816"/>
      <c r="DB63" s="814"/>
      <c r="DC63" s="815"/>
      <c r="DD63" s="815"/>
      <c r="DE63" s="815"/>
      <c r="DF63" s="816"/>
      <c r="DG63" s="814"/>
      <c r="DH63" s="815"/>
      <c r="DI63" s="815"/>
      <c r="DJ63" s="815"/>
      <c r="DK63" s="816"/>
      <c r="DL63" s="814"/>
      <c r="DM63" s="815"/>
      <c r="DN63" s="815"/>
      <c r="DO63" s="815"/>
      <c r="DP63" s="816"/>
      <c r="DQ63" s="814"/>
      <c r="DR63" s="815"/>
      <c r="DS63" s="815"/>
      <c r="DT63" s="815"/>
      <c r="DU63" s="816"/>
      <c r="DV63" s="811"/>
      <c r="DW63" s="812"/>
      <c r="DX63" s="812"/>
      <c r="DY63" s="812"/>
      <c r="DZ63" s="817"/>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811"/>
      <c r="BT64" s="812"/>
      <c r="BU64" s="812"/>
      <c r="BV64" s="812"/>
      <c r="BW64" s="812"/>
      <c r="BX64" s="812"/>
      <c r="BY64" s="812"/>
      <c r="BZ64" s="812"/>
      <c r="CA64" s="812"/>
      <c r="CB64" s="812"/>
      <c r="CC64" s="812"/>
      <c r="CD64" s="812"/>
      <c r="CE64" s="812"/>
      <c r="CF64" s="812"/>
      <c r="CG64" s="813"/>
      <c r="CH64" s="814"/>
      <c r="CI64" s="815"/>
      <c r="CJ64" s="815"/>
      <c r="CK64" s="815"/>
      <c r="CL64" s="816"/>
      <c r="CM64" s="814"/>
      <c r="CN64" s="815"/>
      <c r="CO64" s="815"/>
      <c r="CP64" s="815"/>
      <c r="CQ64" s="816"/>
      <c r="CR64" s="814"/>
      <c r="CS64" s="815"/>
      <c r="CT64" s="815"/>
      <c r="CU64" s="815"/>
      <c r="CV64" s="816"/>
      <c r="CW64" s="814"/>
      <c r="CX64" s="815"/>
      <c r="CY64" s="815"/>
      <c r="CZ64" s="815"/>
      <c r="DA64" s="816"/>
      <c r="DB64" s="814"/>
      <c r="DC64" s="815"/>
      <c r="DD64" s="815"/>
      <c r="DE64" s="815"/>
      <c r="DF64" s="816"/>
      <c r="DG64" s="814"/>
      <c r="DH64" s="815"/>
      <c r="DI64" s="815"/>
      <c r="DJ64" s="815"/>
      <c r="DK64" s="816"/>
      <c r="DL64" s="814"/>
      <c r="DM64" s="815"/>
      <c r="DN64" s="815"/>
      <c r="DO64" s="815"/>
      <c r="DP64" s="816"/>
      <c r="DQ64" s="814"/>
      <c r="DR64" s="815"/>
      <c r="DS64" s="815"/>
      <c r="DT64" s="815"/>
      <c r="DU64" s="816"/>
      <c r="DV64" s="811"/>
      <c r="DW64" s="812"/>
      <c r="DX64" s="812"/>
      <c r="DY64" s="812"/>
      <c r="DZ64" s="817"/>
      <c r="EA64" s="229"/>
    </row>
    <row r="65" spans="1:131" ht="26.25" customHeight="1" thickBot="1" x14ac:dyDescent="0.2">
      <c r="A65" s="231" t="s">
        <v>419</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811"/>
      <c r="BT65" s="812"/>
      <c r="BU65" s="812"/>
      <c r="BV65" s="812"/>
      <c r="BW65" s="812"/>
      <c r="BX65" s="812"/>
      <c r="BY65" s="812"/>
      <c r="BZ65" s="812"/>
      <c r="CA65" s="812"/>
      <c r="CB65" s="812"/>
      <c r="CC65" s="812"/>
      <c r="CD65" s="812"/>
      <c r="CE65" s="812"/>
      <c r="CF65" s="812"/>
      <c r="CG65" s="813"/>
      <c r="CH65" s="814"/>
      <c r="CI65" s="815"/>
      <c r="CJ65" s="815"/>
      <c r="CK65" s="815"/>
      <c r="CL65" s="816"/>
      <c r="CM65" s="814"/>
      <c r="CN65" s="815"/>
      <c r="CO65" s="815"/>
      <c r="CP65" s="815"/>
      <c r="CQ65" s="816"/>
      <c r="CR65" s="814"/>
      <c r="CS65" s="815"/>
      <c r="CT65" s="815"/>
      <c r="CU65" s="815"/>
      <c r="CV65" s="816"/>
      <c r="CW65" s="814"/>
      <c r="CX65" s="815"/>
      <c r="CY65" s="815"/>
      <c r="CZ65" s="815"/>
      <c r="DA65" s="816"/>
      <c r="DB65" s="814"/>
      <c r="DC65" s="815"/>
      <c r="DD65" s="815"/>
      <c r="DE65" s="815"/>
      <c r="DF65" s="816"/>
      <c r="DG65" s="814"/>
      <c r="DH65" s="815"/>
      <c r="DI65" s="815"/>
      <c r="DJ65" s="815"/>
      <c r="DK65" s="816"/>
      <c r="DL65" s="814"/>
      <c r="DM65" s="815"/>
      <c r="DN65" s="815"/>
      <c r="DO65" s="815"/>
      <c r="DP65" s="816"/>
      <c r="DQ65" s="814"/>
      <c r="DR65" s="815"/>
      <c r="DS65" s="815"/>
      <c r="DT65" s="815"/>
      <c r="DU65" s="816"/>
      <c r="DV65" s="811"/>
      <c r="DW65" s="812"/>
      <c r="DX65" s="812"/>
      <c r="DY65" s="812"/>
      <c r="DZ65" s="817"/>
      <c r="EA65" s="229"/>
    </row>
    <row r="66" spans="1:131" ht="26.25" customHeight="1" x14ac:dyDescent="0.15">
      <c r="A66" s="764" t="s">
        <v>420</v>
      </c>
      <c r="B66" s="765"/>
      <c r="C66" s="765"/>
      <c r="D66" s="765"/>
      <c r="E66" s="765"/>
      <c r="F66" s="765"/>
      <c r="G66" s="765"/>
      <c r="H66" s="765"/>
      <c r="I66" s="765"/>
      <c r="J66" s="765"/>
      <c r="K66" s="765"/>
      <c r="L66" s="765"/>
      <c r="M66" s="765"/>
      <c r="N66" s="765"/>
      <c r="O66" s="765"/>
      <c r="P66" s="766"/>
      <c r="Q66" s="770" t="s">
        <v>400</v>
      </c>
      <c r="R66" s="771"/>
      <c r="S66" s="771"/>
      <c r="T66" s="771"/>
      <c r="U66" s="772"/>
      <c r="V66" s="770" t="s">
        <v>421</v>
      </c>
      <c r="W66" s="771"/>
      <c r="X66" s="771"/>
      <c r="Y66" s="771"/>
      <c r="Z66" s="772"/>
      <c r="AA66" s="770" t="s">
        <v>422</v>
      </c>
      <c r="AB66" s="771"/>
      <c r="AC66" s="771"/>
      <c r="AD66" s="771"/>
      <c r="AE66" s="772"/>
      <c r="AF66" s="900" t="s">
        <v>403</v>
      </c>
      <c r="AG66" s="853"/>
      <c r="AH66" s="853"/>
      <c r="AI66" s="853"/>
      <c r="AJ66" s="901"/>
      <c r="AK66" s="770" t="s">
        <v>404</v>
      </c>
      <c r="AL66" s="765"/>
      <c r="AM66" s="765"/>
      <c r="AN66" s="765"/>
      <c r="AO66" s="766"/>
      <c r="AP66" s="770" t="s">
        <v>405</v>
      </c>
      <c r="AQ66" s="771"/>
      <c r="AR66" s="771"/>
      <c r="AS66" s="771"/>
      <c r="AT66" s="772"/>
      <c r="AU66" s="770" t="s">
        <v>423</v>
      </c>
      <c r="AV66" s="771"/>
      <c r="AW66" s="771"/>
      <c r="AX66" s="771"/>
      <c r="AY66" s="772"/>
      <c r="AZ66" s="770" t="s">
        <v>383</v>
      </c>
      <c r="BA66" s="771"/>
      <c r="BB66" s="771"/>
      <c r="BC66" s="771"/>
      <c r="BD66" s="777"/>
      <c r="BE66" s="240"/>
      <c r="BF66" s="240"/>
      <c r="BG66" s="240"/>
      <c r="BH66" s="240"/>
      <c r="BI66" s="240"/>
      <c r="BJ66" s="240"/>
      <c r="BK66" s="240"/>
      <c r="BL66" s="240"/>
      <c r="BM66" s="240"/>
      <c r="BN66" s="240"/>
      <c r="BO66" s="240"/>
      <c r="BP66" s="240"/>
      <c r="BQ66" s="237">
        <v>60</v>
      </c>
      <c r="BR66" s="242"/>
      <c r="BS66" s="893"/>
      <c r="BT66" s="894"/>
      <c r="BU66" s="894"/>
      <c r="BV66" s="894"/>
      <c r="BW66" s="894"/>
      <c r="BX66" s="894"/>
      <c r="BY66" s="894"/>
      <c r="BZ66" s="894"/>
      <c r="CA66" s="894"/>
      <c r="CB66" s="894"/>
      <c r="CC66" s="894"/>
      <c r="CD66" s="894"/>
      <c r="CE66" s="894"/>
      <c r="CF66" s="894"/>
      <c r="CG66" s="899"/>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893"/>
      <c r="DW66" s="894"/>
      <c r="DX66" s="894"/>
      <c r="DY66" s="894"/>
      <c r="DZ66" s="895"/>
      <c r="EA66" s="229"/>
    </row>
    <row r="67" spans="1:131" ht="26.25" customHeight="1" thickBot="1" x14ac:dyDescent="0.2">
      <c r="A67" s="767"/>
      <c r="B67" s="768"/>
      <c r="C67" s="768"/>
      <c r="D67" s="768"/>
      <c r="E67" s="768"/>
      <c r="F67" s="768"/>
      <c r="G67" s="768"/>
      <c r="H67" s="768"/>
      <c r="I67" s="768"/>
      <c r="J67" s="768"/>
      <c r="K67" s="768"/>
      <c r="L67" s="768"/>
      <c r="M67" s="768"/>
      <c r="N67" s="768"/>
      <c r="O67" s="768"/>
      <c r="P67" s="769"/>
      <c r="Q67" s="773"/>
      <c r="R67" s="774"/>
      <c r="S67" s="774"/>
      <c r="T67" s="774"/>
      <c r="U67" s="775"/>
      <c r="V67" s="773"/>
      <c r="W67" s="774"/>
      <c r="X67" s="774"/>
      <c r="Y67" s="774"/>
      <c r="Z67" s="775"/>
      <c r="AA67" s="773"/>
      <c r="AB67" s="774"/>
      <c r="AC67" s="774"/>
      <c r="AD67" s="774"/>
      <c r="AE67" s="775"/>
      <c r="AF67" s="902"/>
      <c r="AG67" s="856"/>
      <c r="AH67" s="856"/>
      <c r="AI67" s="856"/>
      <c r="AJ67" s="903"/>
      <c r="AK67" s="904"/>
      <c r="AL67" s="768"/>
      <c r="AM67" s="768"/>
      <c r="AN67" s="768"/>
      <c r="AO67" s="769"/>
      <c r="AP67" s="773"/>
      <c r="AQ67" s="774"/>
      <c r="AR67" s="774"/>
      <c r="AS67" s="774"/>
      <c r="AT67" s="775"/>
      <c r="AU67" s="773"/>
      <c r="AV67" s="774"/>
      <c r="AW67" s="774"/>
      <c r="AX67" s="774"/>
      <c r="AY67" s="775"/>
      <c r="AZ67" s="773"/>
      <c r="BA67" s="774"/>
      <c r="BB67" s="774"/>
      <c r="BC67" s="774"/>
      <c r="BD67" s="779"/>
      <c r="BE67" s="240"/>
      <c r="BF67" s="240"/>
      <c r="BG67" s="240"/>
      <c r="BH67" s="240"/>
      <c r="BI67" s="240"/>
      <c r="BJ67" s="240"/>
      <c r="BK67" s="240"/>
      <c r="BL67" s="240"/>
      <c r="BM67" s="240"/>
      <c r="BN67" s="240"/>
      <c r="BO67" s="240"/>
      <c r="BP67" s="240"/>
      <c r="BQ67" s="237">
        <v>61</v>
      </c>
      <c r="BR67" s="242"/>
      <c r="BS67" s="893"/>
      <c r="BT67" s="894"/>
      <c r="BU67" s="894"/>
      <c r="BV67" s="894"/>
      <c r="BW67" s="894"/>
      <c r="BX67" s="894"/>
      <c r="BY67" s="894"/>
      <c r="BZ67" s="894"/>
      <c r="CA67" s="894"/>
      <c r="CB67" s="894"/>
      <c r="CC67" s="894"/>
      <c r="CD67" s="894"/>
      <c r="CE67" s="894"/>
      <c r="CF67" s="894"/>
      <c r="CG67" s="899"/>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893"/>
      <c r="DW67" s="894"/>
      <c r="DX67" s="894"/>
      <c r="DY67" s="894"/>
      <c r="DZ67" s="895"/>
      <c r="EA67" s="229"/>
    </row>
    <row r="68" spans="1:131" ht="26.25" customHeight="1" thickTop="1" x14ac:dyDescent="0.15">
      <c r="A68" s="235">
        <v>1</v>
      </c>
      <c r="B68" s="1143" t="s">
        <v>584</v>
      </c>
      <c r="C68" s="1144"/>
      <c r="D68" s="1144"/>
      <c r="E68" s="1144"/>
      <c r="F68" s="1144"/>
      <c r="G68" s="1144"/>
      <c r="H68" s="1144"/>
      <c r="I68" s="1144"/>
      <c r="J68" s="1144"/>
      <c r="K68" s="1144"/>
      <c r="L68" s="1144"/>
      <c r="M68" s="1144"/>
      <c r="N68" s="1144"/>
      <c r="O68" s="1144"/>
      <c r="P68" s="1145"/>
      <c r="Q68" s="1146">
        <v>3962</v>
      </c>
      <c r="R68" s="1147"/>
      <c r="S68" s="1147"/>
      <c r="T68" s="1147"/>
      <c r="U68" s="1147"/>
      <c r="V68" s="1147">
        <v>3844</v>
      </c>
      <c r="W68" s="1147"/>
      <c r="X68" s="1147"/>
      <c r="Y68" s="1147"/>
      <c r="Z68" s="1147"/>
      <c r="AA68" s="1147">
        <v>117</v>
      </c>
      <c r="AB68" s="1147"/>
      <c r="AC68" s="1147"/>
      <c r="AD68" s="1147"/>
      <c r="AE68" s="1147"/>
      <c r="AF68" s="1147">
        <v>111</v>
      </c>
      <c r="AG68" s="1147"/>
      <c r="AH68" s="1147"/>
      <c r="AI68" s="1147"/>
      <c r="AJ68" s="1147"/>
      <c r="AK68" s="1147">
        <v>83</v>
      </c>
      <c r="AL68" s="1147"/>
      <c r="AM68" s="1147"/>
      <c r="AN68" s="1147"/>
      <c r="AO68" s="1147"/>
      <c r="AP68" s="1147">
        <v>1060</v>
      </c>
      <c r="AQ68" s="1147"/>
      <c r="AR68" s="1147"/>
      <c r="AS68" s="1147"/>
      <c r="AT68" s="1147"/>
      <c r="AU68" s="1147">
        <v>234</v>
      </c>
      <c r="AV68" s="1147"/>
      <c r="AW68" s="1147"/>
      <c r="AX68" s="1147"/>
      <c r="AY68" s="1147"/>
      <c r="AZ68" s="1148"/>
      <c r="BA68" s="1148"/>
      <c r="BB68" s="1148"/>
      <c r="BC68" s="1148"/>
      <c r="BD68" s="1149"/>
      <c r="BE68" s="240"/>
      <c r="BF68" s="240"/>
      <c r="BG68" s="240"/>
      <c r="BH68" s="240"/>
      <c r="BI68" s="240"/>
      <c r="BJ68" s="240"/>
      <c r="BK68" s="240"/>
      <c r="BL68" s="240"/>
      <c r="BM68" s="240"/>
      <c r="BN68" s="240"/>
      <c r="BO68" s="240"/>
      <c r="BP68" s="240"/>
      <c r="BQ68" s="237">
        <v>62</v>
      </c>
      <c r="BR68" s="242"/>
      <c r="BS68" s="893"/>
      <c r="BT68" s="894"/>
      <c r="BU68" s="894"/>
      <c r="BV68" s="894"/>
      <c r="BW68" s="894"/>
      <c r="BX68" s="894"/>
      <c r="BY68" s="894"/>
      <c r="BZ68" s="894"/>
      <c r="CA68" s="894"/>
      <c r="CB68" s="894"/>
      <c r="CC68" s="894"/>
      <c r="CD68" s="894"/>
      <c r="CE68" s="894"/>
      <c r="CF68" s="894"/>
      <c r="CG68" s="899"/>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893"/>
      <c r="DW68" s="894"/>
      <c r="DX68" s="894"/>
      <c r="DY68" s="894"/>
      <c r="DZ68" s="895"/>
      <c r="EA68" s="229"/>
    </row>
    <row r="69" spans="1:131" ht="26.25" customHeight="1" x14ac:dyDescent="0.15">
      <c r="A69" s="237">
        <v>2</v>
      </c>
      <c r="B69" s="905" t="s">
        <v>585</v>
      </c>
      <c r="C69" s="906"/>
      <c r="D69" s="906"/>
      <c r="E69" s="906"/>
      <c r="F69" s="906"/>
      <c r="G69" s="906"/>
      <c r="H69" s="906"/>
      <c r="I69" s="906"/>
      <c r="J69" s="906"/>
      <c r="K69" s="906"/>
      <c r="L69" s="906"/>
      <c r="M69" s="906"/>
      <c r="N69" s="906"/>
      <c r="O69" s="906"/>
      <c r="P69" s="907"/>
      <c r="Q69" s="909">
        <v>820</v>
      </c>
      <c r="R69" s="873"/>
      <c r="S69" s="873"/>
      <c r="T69" s="873"/>
      <c r="U69" s="873"/>
      <c r="V69" s="873">
        <v>803</v>
      </c>
      <c r="W69" s="873"/>
      <c r="X69" s="873"/>
      <c r="Y69" s="873"/>
      <c r="Z69" s="873"/>
      <c r="AA69" s="873">
        <v>17</v>
      </c>
      <c r="AB69" s="873"/>
      <c r="AC69" s="873"/>
      <c r="AD69" s="873"/>
      <c r="AE69" s="873"/>
      <c r="AF69" s="873">
        <v>17</v>
      </c>
      <c r="AG69" s="873"/>
      <c r="AH69" s="873"/>
      <c r="AI69" s="873"/>
      <c r="AJ69" s="873"/>
      <c r="AK69" s="873" t="s">
        <v>519</v>
      </c>
      <c r="AL69" s="873"/>
      <c r="AM69" s="873"/>
      <c r="AN69" s="873"/>
      <c r="AO69" s="873"/>
      <c r="AP69" s="873">
        <v>275</v>
      </c>
      <c r="AQ69" s="873"/>
      <c r="AR69" s="873"/>
      <c r="AS69" s="873"/>
      <c r="AT69" s="873"/>
      <c r="AU69" s="873">
        <v>93</v>
      </c>
      <c r="AV69" s="873"/>
      <c r="AW69" s="873"/>
      <c r="AX69" s="873"/>
      <c r="AY69" s="873"/>
      <c r="AZ69" s="871"/>
      <c r="BA69" s="871"/>
      <c r="BB69" s="871"/>
      <c r="BC69" s="871"/>
      <c r="BD69" s="872"/>
      <c r="BE69" s="240"/>
      <c r="BF69" s="240"/>
      <c r="BG69" s="240"/>
      <c r="BH69" s="240"/>
      <c r="BI69" s="240"/>
      <c r="BJ69" s="240"/>
      <c r="BK69" s="240"/>
      <c r="BL69" s="240"/>
      <c r="BM69" s="240"/>
      <c r="BN69" s="240"/>
      <c r="BO69" s="240"/>
      <c r="BP69" s="240"/>
      <c r="BQ69" s="237">
        <v>63</v>
      </c>
      <c r="BR69" s="242"/>
      <c r="BS69" s="893"/>
      <c r="BT69" s="894"/>
      <c r="BU69" s="894"/>
      <c r="BV69" s="894"/>
      <c r="BW69" s="894"/>
      <c r="BX69" s="894"/>
      <c r="BY69" s="894"/>
      <c r="BZ69" s="894"/>
      <c r="CA69" s="894"/>
      <c r="CB69" s="894"/>
      <c r="CC69" s="894"/>
      <c r="CD69" s="894"/>
      <c r="CE69" s="894"/>
      <c r="CF69" s="894"/>
      <c r="CG69" s="899"/>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893"/>
      <c r="DW69" s="894"/>
      <c r="DX69" s="894"/>
      <c r="DY69" s="894"/>
      <c r="DZ69" s="895"/>
      <c r="EA69" s="229"/>
    </row>
    <row r="70" spans="1:131" ht="26.25" customHeight="1" x14ac:dyDescent="0.15">
      <c r="A70" s="237">
        <v>3</v>
      </c>
      <c r="B70" s="905" t="s">
        <v>586</v>
      </c>
      <c r="C70" s="906"/>
      <c r="D70" s="906"/>
      <c r="E70" s="906"/>
      <c r="F70" s="906"/>
      <c r="G70" s="906"/>
      <c r="H70" s="906"/>
      <c r="I70" s="906"/>
      <c r="J70" s="906"/>
      <c r="K70" s="906"/>
      <c r="L70" s="906"/>
      <c r="M70" s="906"/>
      <c r="N70" s="906"/>
      <c r="O70" s="906"/>
      <c r="P70" s="907"/>
      <c r="Q70" s="909">
        <v>1645</v>
      </c>
      <c r="R70" s="873"/>
      <c r="S70" s="873"/>
      <c r="T70" s="873"/>
      <c r="U70" s="873"/>
      <c r="V70" s="873">
        <v>1604</v>
      </c>
      <c r="W70" s="873"/>
      <c r="X70" s="873"/>
      <c r="Y70" s="873"/>
      <c r="Z70" s="873"/>
      <c r="AA70" s="873">
        <v>40</v>
      </c>
      <c r="AB70" s="873"/>
      <c r="AC70" s="873"/>
      <c r="AD70" s="873"/>
      <c r="AE70" s="873"/>
      <c r="AF70" s="873">
        <v>40</v>
      </c>
      <c r="AG70" s="873"/>
      <c r="AH70" s="873"/>
      <c r="AI70" s="873"/>
      <c r="AJ70" s="873"/>
      <c r="AK70" s="873" t="s">
        <v>519</v>
      </c>
      <c r="AL70" s="873"/>
      <c r="AM70" s="873"/>
      <c r="AN70" s="873"/>
      <c r="AO70" s="873"/>
      <c r="AP70" s="873" t="s">
        <v>519</v>
      </c>
      <c r="AQ70" s="873"/>
      <c r="AR70" s="873"/>
      <c r="AS70" s="873"/>
      <c r="AT70" s="873"/>
      <c r="AU70" s="873" t="s">
        <v>519</v>
      </c>
      <c r="AV70" s="873"/>
      <c r="AW70" s="873"/>
      <c r="AX70" s="873"/>
      <c r="AY70" s="873"/>
      <c r="AZ70" s="871" t="s">
        <v>589</v>
      </c>
      <c r="BA70" s="871"/>
      <c r="BB70" s="871"/>
      <c r="BC70" s="871"/>
      <c r="BD70" s="872"/>
      <c r="BE70" s="240"/>
      <c r="BF70" s="240"/>
      <c r="BG70" s="240"/>
      <c r="BH70" s="240"/>
      <c r="BI70" s="240"/>
      <c r="BJ70" s="240"/>
      <c r="BK70" s="240"/>
      <c r="BL70" s="240"/>
      <c r="BM70" s="240"/>
      <c r="BN70" s="240"/>
      <c r="BO70" s="240"/>
      <c r="BP70" s="240"/>
      <c r="BQ70" s="237">
        <v>64</v>
      </c>
      <c r="BR70" s="242"/>
      <c r="BS70" s="893"/>
      <c r="BT70" s="894"/>
      <c r="BU70" s="894"/>
      <c r="BV70" s="894"/>
      <c r="BW70" s="894"/>
      <c r="BX70" s="894"/>
      <c r="BY70" s="894"/>
      <c r="BZ70" s="894"/>
      <c r="CA70" s="894"/>
      <c r="CB70" s="894"/>
      <c r="CC70" s="894"/>
      <c r="CD70" s="894"/>
      <c r="CE70" s="894"/>
      <c r="CF70" s="894"/>
      <c r="CG70" s="899"/>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893"/>
      <c r="DW70" s="894"/>
      <c r="DX70" s="894"/>
      <c r="DY70" s="894"/>
      <c r="DZ70" s="895"/>
      <c r="EA70" s="229"/>
    </row>
    <row r="71" spans="1:131" ht="26.25" customHeight="1" x14ac:dyDescent="0.15">
      <c r="A71" s="237">
        <v>4</v>
      </c>
      <c r="B71" s="905" t="s">
        <v>586</v>
      </c>
      <c r="C71" s="906"/>
      <c r="D71" s="906"/>
      <c r="E71" s="906"/>
      <c r="F71" s="906"/>
      <c r="G71" s="906"/>
      <c r="H71" s="906"/>
      <c r="I71" s="906"/>
      <c r="J71" s="906"/>
      <c r="K71" s="906"/>
      <c r="L71" s="906"/>
      <c r="M71" s="906"/>
      <c r="N71" s="906"/>
      <c r="O71" s="906"/>
      <c r="P71" s="907"/>
      <c r="Q71" s="909">
        <v>847072</v>
      </c>
      <c r="R71" s="873"/>
      <c r="S71" s="873"/>
      <c r="T71" s="873"/>
      <c r="U71" s="873"/>
      <c r="V71" s="873">
        <v>828353</v>
      </c>
      <c r="W71" s="873"/>
      <c r="X71" s="873"/>
      <c r="Y71" s="873"/>
      <c r="Z71" s="873"/>
      <c r="AA71" s="873">
        <v>18719</v>
      </c>
      <c r="AB71" s="873"/>
      <c r="AC71" s="873"/>
      <c r="AD71" s="873"/>
      <c r="AE71" s="873"/>
      <c r="AF71" s="873">
        <v>18719</v>
      </c>
      <c r="AG71" s="873"/>
      <c r="AH71" s="873"/>
      <c r="AI71" s="873"/>
      <c r="AJ71" s="873"/>
      <c r="AK71" s="873">
        <v>7964</v>
      </c>
      <c r="AL71" s="873"/>
      <c r="AM71" s="873"/>
      <c r="AN71" s="873"/>
      <c r="AO71" s="873"/>
      <c r="AP71" s="873" t="s">
        <v>519</v>
      </c>
      <c r="AQ71" s="873"/>
      <c r="AR71" s="873"/>
      <c r="AS71" s="873"/>
      <c r="AT71" s="873"/>
      <c r="AU71" s="873" t="s">
        <v>519</v>
      </c>
      <c r="AV71" s="873"/>
      <c r="AW71" s="873"/>
      <c r="AX71" s="873"/>
      <c r="AY71" s="873"/>
      <c r="AZ71" s="871" t="s">
        <v>590</v>
      </c>
      <c r="BA71" s="871"/>
      <c r="BB71" s="871"/>
      <c r="BC71" s="871"/>
      <c r="BD71" s="872"/>
      <c r="BE71" s="240"/>
      <c r="BF71" s="240"/>
      <c r="BG71" s="240"/>
      <c r="BH71" s="240"/>
      <c r="BI71" s="240"/>
      <c r="BJ71" s="240"/>
      <c r="BK71" s="240"/>
      <c r="BL71" s="240"/>
      <c r="BM71" s="240"/>
      <c r="BN71" s="240"/>
      <c r="BO71" s="240"/>
      <c r="BP71" s="240"/>
      <c r="BQ71" s="237">
        <v>65</v>
      </c>
      <c r="BR71" s="242"/>
      <c r="BS71" s="893"/>
      <c r="BT71" s="894"/>
      <c r="BU71" s="894"/>
      <c r="BV71" s="894"/>
      <c r="BW71" s="894"/>
      <c r="BX71" s="894"/>
      <c r="BY71" s="894"/>
      <c r="BZ71" s="894"/>
      <c r="CA71" s="894"/>
      <c r="CB71" s="894"/>
      <c r="CC71" s="894"/>
      <c r="CD71" s="894"/>
      <c r="CE71" s="894"/>
      <c r="CF71" s="894"/>
      <c r="CG71" s="899"/>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893"/>
      <c r="DW71" s="894"/>
      <c r="DX71" s="894"/>
      <c r="DY71" s="894"/>
      <c r="DZ71" s="895"/>
      <c r="EA71" s="229"/>
    </row>
    <row r="72" spans="1:131" ht="26.25" customHeight="1" x14ac:dyDescent="0.15">
      <c r="A72" s="237">
        <v>5</v>
      </c>
      <c r="B72" s="905" t="s">
        <v>587</v>
      </c>
      <c r="C72" s="906"/>
      <c r="D72" s="906"/>
      <c r="E72" s="906"/>
      <c r="F72" s="906"/>
      <c r="G72" s="906"/>
      <c r="H72" s="906"/>
      <c r="I72" s="906"/>
      <c r="J72" s="906"/>
      <c r="K72" s="906"/>
      <c r="L72" s="906"/>
      <c r="M72" s="906"/>
      <c r="N72" s="906"/>
      <c r="O72" s="906"/>
      <c r="P72" s="907"/>
      <c r="Q72" s="909">
        <v>23479</v>
      </c>
      <c r="R72" s="873"/>
      <c r="S72" s="873"/>
      <c r="T72" s="873"/>
      <c r="U72" s="873"/>
      <c r="V72" s="873">
        <v>22911</v>
      </c>
      <c r="W72" s="873"/>
      <c r="X72" s="873"/>
      <c r="Y72" s="873"/>
      <c r="Z72" s="873"/>
      <c r="AA72" s="873">
        <v>568</v>
      </c>
      <c r="AB72" s="873"/>
      <c r="AC72" s="873"/>
      <c r="AD72" s="873"/>
      <c r="AE72" s="873"/>
      <c r="AF72" s="873">
        <v>568</v>
      </c>
      <c r="AG72" s="873"/>
      <c r="AH72" s="873"/>
      <c r="AI72" s="873"/>
      <c r="AJ72" s="873"/>
      <c r="AK72" s="873">
        <v>21</v>
      </c>
      <c r="AL72" s="873"/>
      <c r="AM72" s="873"/>
      <c r="AN72" s="873"/>
      <c r="AO72" s="873"/>
      <c r="AP72" s="873" t="s">
        <v>519</v>
      </c>
      <c r="AQ72" s="873"/>
      <c r="AR72" s="873"/>
      <c r="AS72" s="873"/>
      <c r="AT72" s="873"/>
      <c r="AU72" s="873" t="s">
        <v>519</v>
      </c>
      <c r="AV72" s="873"/>
      <c r="AW72" s="873"/>
      <c r="AX72" s="873"/>
      <c r="AY72" s="873"/>
      <c r="AZ72" s="871" t="s">
        <v>589</v>
      </c>
      <c r="BA72" s="871"/>
      <c r="BB72" s="871"/>
      <c r="BC72" s="871"/>
      <c r="BD72" s="872"/>
      <c r="BE72" s="240"/>
      <c r="BF72" s="240"/>
      <c r="BG72" s="240"/>
      <c r="BH72" s="240"/>
      <c r="BI72" s="240"/>
      <c r="BJ72" s="240"/>
      <c r="BK72" s="240"/>
      <c r="BL72" s="240"/>
      <c r="BM72" s="240"/>
      <c r="BN72" s="240"/>
      <c r="BO72" s="240"/>
      <c r="BP72" s="240"/>
      <c r="BQ72" s="237">
        <v>66</v>
      </c>
      <c r="BR72" s="242"/>
      <c r="BS72" s="893"/>
      <c r="BT72" s="894"/>
      <c r="BU72" s="894"/>
      <c r="BV72" s="894"/>
      <c r="BW72" s="894"/>
      <c r="BX72" s="894"/>
      <c r="BY72" s="894"/>
      <c r="BZ72" s="894"/>
      <c r="CA72" s="894"/>
      <c r="CB72" s="894"/>
      <c r="CC72" s="894"/>
      <c r="CD72" s="894"/>
      <c r="CE72" s="894"/>
      <c r="CF72" s="894"/>
      <c r="CG72" s="899"/>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893"/>
      <c r="DW72" s="894"/>
      <c r="DX72" s="894"/>
      <c r="DY72" s="894"/>
      <c r="DZ72" s="895"/>
      <c r="EA72" s="229"/>
    </row>
    <row r="73" spans="1:131" ht="26.25" customHeight="1" x14ac:dyDescent="0.15">
      <c r="A73" s="237">
        <v>6</v>
      </c>
      <c r="B73" s="905" t="s">
        <v>587</v>
      </c>
      <c r="C73" s="906"/>
      <c r="D73" s="906"/>
      <c r="E73" s="906"/>
      <c r="F73" s="906"/>
      <c r="G73" s="906"/>
      <c r="H73" s="906"/>
      <c r="I73" s="906"/>
      <c r="J73" s="906"/>
      <c r="K73" s="906"/>
      <c r="L73" s="906"/>
      <c r="M73" s="906"/>
      <c r="N73" s="906"/>
      <c r="O73" s="906"/>
      <c r="P73" s="907"/>
      <c r="Q73" s="909">
        <v>205</v>
      </c>
      <c r="R73" s="873"/>
      <c r="S73" s="873"/>
      <c r="T73" s="873"/>
      <c r="U73" s="873"/>
      <c r="V73" s="873">
        <v>97</v>
      </c>
      <c r="W73" s="873"/>
      <c r="X73" s="873"/>
      <c r="Y73" s="873"/>
      <c r="Z73" s="873"/>
      <c r="AA73" s="873">
        <v>108</v>
      </c>
      <c r="AB73" s="873"/>
      <c r="AC73" s="873"/>
      <c r="AD73" s="873"/>
      <c r="AE73" s="873"/>
      <c r="AF73" s="873">
        <v>108</v>
      </c>
      <c r="AG73" s="873"/>
      <c r="AH73" s="873"/>
      <c r="AI73" s="873"/>
      <c r="AJ73" s="873"/>
      <c r="AK73" s="873" t="s">
        <v>519</v>
      </c>
      <c r="AL73" s="873"/>
      <c r="AM73" s="873"/>
      <c r="AN73" s="873"/>
      <c r="AO73" s="873"/>
      <c r="AP73" s="873" t="s">
        <v>519</v>
      </c>
      <c r="AQ73" s="873"/>
      <c r="AR73" s="873"/>
      <c r="AS73" s="873"/>
      <c r="AT73" s="873"/>
      <c r="AU73" s="873" t="s">
        <v>519</v>
      </c>
      <c r="AV73" s="873"/>
      <c r="AW73" s="873"/>
      <c r="AX73" s="873"/>
      <c r="AY73" s="873"/>
      <c r="AZ73" s="871" t="s">
        <v>591</v>
      </c>
      <c r="BA73" s="871"/>
      <c r="BB73" s="871"/>
      <c r="BC73" s="871"/>
      <c r="BD73" s="872"/>
      <c r="BE73" s="240"/>
      <c r="BF73" s="240"/>
      <c r="BG73" s="240"/>
      <c r="BH73" s="240"/>
      <c r="BI73" s="240"/>
      <c r="BJ73" s="240"/>
      <c r="BK73" s="240"/>
      <c r="BL73" s="240"/>
      <c r="BM73" s="240"/>
      <c r="BN73" s="240"/>
      <c r="BO73" s="240"/>
      <c r="BP73" s="240"/>
      <c r="BQ73" s="237">
        <v>67</v>
      </c>
      <c r="BR73" s="242"/>
      <c r="BS73" s="893"/>
      <c r="BT73" s="894"/>
      <c r="BU73" s="894"/>
      <c r="BV73" s="894"/>
      <c r="BW73" s="894"/>
      <c r="BX73" s="894"/>
      <c r="BY73" s="894"/>
      <c r="BZ73" s="894"/>
      <c r="CA73" s="894"/>
      <c r="CB73" s="894"/>
      <c r="CC73" s="894"/>
      <c r="CD73" s="894"/>
      <c r="CE73" s="894"/>
      <c r="CF73" s="894"/>
      <c r="CG73" s="899"/>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893"/>
      <c r="DW73" s="894"/>
      <c r="DX73" s="894"/>
      <c r="DY73" s="894"/>
      <c r="DZ73" s="895"/>
      <c r="EA73" s="229"/>
    </row>
    <row r="74" spans="1:131" ht="26.25" customHeight="1" x14ac:dyDescent="0.15">
      <c r="A74" s="237">
        <v>7</v>
      </c>
      <c r="B74" s="905" t="s">
        <v>588</v>
      </c>
      <c r="C74" s="906"/>
      <c r="D74" s="906"/>
      <c r="E74" s="906"/>
      <c r="F74" s="906"/>
      <c r="G74" s="906"/>
      <c r="H74" s="906"/>
      <c r="I74" s="906"/>
      <c r="J74" s="906"/>
      <c r="K74" s="906"/>
      <c r="L74" s="906"/>
      <c r="M74" s="906"/>
      <c r="N74" s="906"/>
      <c r="O74" s="906"/>
      <c r="P74" s="907"/>
      <c r="Q74" s="909">
        <v>321</v>
      </c>
      <c r="R74" s="873"/>
      <c r="S74" s="873"/>
      <c r="T74" s="873"/>
      <c r="U74" s="873"/>
      <c r="V74" s="873">
        <v>310</v>
      </c>
      <c r="W74" s="873"/>
      <c r="X74" s="873"/>
      <c r="Y74" s="873"/>
      <c r="Z74" s="873"/>
      <c r="AA74" s="873">
        <v>11</v>
      </c>
      <c r="AB74" s="873"/>
      <c r="AC74" s="873"/>
      <c r="AD74" s="873"/>
      <c r="AE74" s="873"/>
      <c r="AF74" s="873">
        <v>11</v>
      </c>
      <c r="AG74" s="873"/>
      <c r="AH74" s="873"/>
      <c r="AI74" s="873"/>
      <c r="AJ74" s="873"/>
      <c r="AK74" s="873">
        <v>3</v>
      </c>
      <c r="AL74" s="873"/>
      <c r="AM74" s="873"/>
      <c r="AN74" s="873"/>
      <c r="AO74" s="873"/>
      <c r="AP74" s="873" t="s">
        <v>519</v>
      </c>
      <c r="AQ74" s="873"/>
      <c r="AR74" s="873"/>
      <c r="AS74" s="873"/>
      <c r="AT74" s="873"/>
      <c r="AU74" s="873" t="s">
        <v>519</v>
      </c>
      <c r="AV74" s="873"/>
      <c r="AW74" s="873"/>
      <c r="AX74" s="873"/>
      <c r="AY74" s="873"/>
      <c r="AZ74" s="871"/>
      <c r="BA74" s="871"/>
      <c r="BB74" s="871"/>
      <c r="BC74" s="871"/>
      <c r="BD74" s="872"/>
      <c r="BE74" s="240"/>
      <c r="BF74" s="240"/>
      <c r="BG74" s="240"/>
      <c r="BH74" s="240"/>
      <c r="BI74" s="240"/>
      <c r="BJ74" s="240"/>
      <c r="BK74" s="240"/>
      <c r="BL74" s="240"/>
      <c r="BM74" s="240"/>
      <c r="BN74" s="240"/>
      <c r="BO74" s="240"/>
      <c r="BP74" s="240"/>
      <c r="BQ74" s="237">
        <v>68</v>
      </c>
      <c r="BR74" s="242"/>
      <c r="BS74" s="893"/>
      <c r="BT74" s="894"/>
      <c r="BU74" s="894"/>
      <c r="BV74" s="894"/>
      <c r="BW74" s="894"/>
      <c r="BX74" s="894"/>
      <c r="BY74" s="894"/>
      <c r="BZ74" s="894"/>
      <c r="CA74" s="894"/>
      <c r="CB74" s="894"/>
      <c r="CC74" s="894"/>
      <c r="CD74" s="894"/>
      <c r="CE74" s="894"/>
      <c r="CF74" s="894"/>
      <c r="CG74" s="899"/>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893"/>
      <c r="DW74" s="894"/>
      <c r="DX74" s="894"/>
      <c r="DY74" s="894"/>
      <c r="DZ74" s="895"/>
      <c r="EA74" s="229"/>
    </row>
    <row r="75" spans="1:131" ht="26.25" customHeight="1" x14ac:dyDescent="0.15">
      <c r="A75" s="237">
        <v>8</v>
      </c>
      <c r="B75" s="905"/>
      <c r="C75" s="906"/>
      <c r="D75" s="906"/>
      <c r="E75" s="906"/>
      <c r="F75" s="906"/>
      <c r="G75" s="906"/>
      <c r="H75" s="906"/>
      <c r="I75" s="906"/>
      <c r="J75" s="906"/>
      <c r="K75" s="906"/>
      <c r="L75" s="906"/>
      <c r="M75" s="906"/>
      <c r="N75" s="906"/>
      <c r="O75" s="906"/>
      <c r="P75" s="907"/>
      <c r="Q75" s="908"/>
      <c r="R75" s="868"/>
      <c r="S75" s="868"/>
      <c r="T75" s="868"/>
      <c r="U75" s="869"/>
      <c r="V75" s="867"/>
      <c r="W75" s="868"/>
      <c r="X75" s="868"/>
      <c r="Y75" s="868"/>
      <c r="Z75" s="869"/>
      <c r="AA75" s="867"/>
      <c r="AB75" s="868"/>
      <c r="AC75" s="868"/>
      <c r="AD75" s="868"/>
      <c r="AE75" s="869"/>
      <c r="AF75" s="867"/>
      <c r="AG75" s="868"/>
      <c r="AH75" s="868"/>
      <c r="AI75" s="868"/>
      <c r="AJ75" s="869"/>
      <c r="AK75" s="867"/>
      <c r="AL75" s="868"/>
      <c r="AM75" s="868"/>
      <c r="AN75" s="868"/>
      <c r="AO75" s="869"/>
      <c r="AP75" s="867"/>
      <c r="AQ75" s="868"/>
      <c r="AR75" s="868"/>
      <c r="AS75" s="868"/>
      <c r="AT75" s="869"/>
      <c r="AU75" s="867"/>
      <c r="AV75" s="868"/>
      <c r="AW75" s="868"/>
      <c r="AX75" s="868"/>
      <c r="AY75" s="869"/>
      <c r="AZ75" s="871"/>
      <c r="BA75" s="871"/>
      <c r="BB75" s="871"/>
      <c r="BC75" s="871"/>
      <c r="BD75" s="872"/>
      <c r="BE75" s="240"/>
      <c r="BF75" s="240"/>
      <c r="BG75" s="240"/>
      <c r="BH75" s="240"/>
      <c r="BI75" s="240"/>
      <c r="BJ75" s="240"/>
      <c r="BK75" s="240"/>
      <c r="BL75" s="240"/>
      <c r="BM75" s="240"/>
      <c r="BN75" s="240"/>
      <c r="BO75" s="240"/>
      <c r="BP75" s="240"/>
      <c r="BQ75" s="237">
        <v>69</v>
      </c>
      <c r="BR75" s="242"/>
      <c r="BS75" s="893"/>
      <c r="BT75" s="894"/>
      <c r="BU75" s="894"/>
      <c r="BV75" s="894"/>
      <c r="BW75" s="894"/>
      <c r="BX75" s="894"/>
      <c r="BY75" s="894"/>
      <c r="BZ75" s="894"/>
      <c r="CA75" s="894"/>
      <c r="CB75" s="894"/>
      <c r="CC75" s="894"/>
      <c r="CD75" s="894"/>
      <c r="CE75" s="894"/>
      <c r="CF75" s="894"/>
      <c r="CG75" s="899"/>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893"/>
      <c r="DW75" s="894"/>
      <c r="DX75" s="894"/>
      <c r="DY75" s="894"/>
      <c r="DZ75" s="895"/>
      <c r="EA75" s="229"/>
    </row>
    <row r="76" spans="1:131" ht="26.25" customHeight="1" x14ac:dyDescent="0.15">
      <c r="A76" s="237">
        <v>9</v>
      </c>
      <c r="B76" s="905"/>
      <c r="C76" s="906"/>
      <c r="D76" s="906"/>
      <c r="E76" s="906"/>
      <c r="F76" s="906"/>
      <c r="G76" s="906"/>
      <c r="H76" s="906"/>
      <c r="I76" s="906"/>
      <c r="J76" s="906"/>
      <c r="K76" s="906"/>
      <c r="L76" s="906"/>
      <c r="M76" s="906"/>
      <c r="N76" s="906"/>
      <c r="O76" s="906"/>
      <c r="P76" s="907"/>
      <c r="Q76" s="908"/>
      <c r="R76" s="868"/>
      <c r="S76" s="868"/>
      <c r="T76" s="868"/>
      <c r="U76" s="869"/>
      <c r="V76" s="867"/>
      <c r="W76" s="868"/>
      <c r="X76" s="868"/>
      <c r="Y76" s="868"/>
      <c r="Z76" s="869"/>
      <c r="AA76" s="867"/>
      <c r="AB76" s="868"/>
      <c r="AC76" s="868"/>
      <c r="AD76" s="868"/>
      <c r="AE76" s="869"/>
      <c r="AF76" s="867"/>
      <c r="AG76" s="868"/>
      <c r="AH76" s="868"/>
      <c r="AI76" s="868"/>
      <c r="AJ76" s="869"/>
      <c r="AK76" s="867"/>
      <c r="AL76" s="868"/>
      <c r="AM76" s="868"/>
      <c r="AN76" s="868"/>
      <c r="AO76" s="869"/>
      <c r="AP76" s="867"/>
      <c r="AQ76" s="868"/>
      <c r="AR76" s="868"/>
      <c r="AS76" s="868"/>
      <c r="AT76" s="869"/>
      <c r="AU76" s="867"/>
      <c r="AV76" s="868"/>
      <c r="AW76" s="868"/>
      <c r="AX76" s="868"/>
      <c r="AY76" s="869"/>
      <c r="AZ76" s="871"/>
      <c r="BA76" s="871"/>
      <c r="BB76" s="871"/>
      <c r="BC76" s="871"/>
      <c r="BD76" s="872"/>
      <c r="BE76" s="240"/>
      <c r="BF76" s="240"/>
      <c r="BG76" s="240"/>
      <c r="BH76" s="240"/>
      <c r="BI76" s="240"/>
      <c r="BJ76" s="240"/>
      <c r="BK76" s="240"/>
      <c r="BL76" s="240"/>
      <c r="BM76" s="240"/>
      <c r="BN76" s="240"/>
      <c r="BO76" s="240"/>
      <c r="BP76" s="240"/>
      <c r="BQ76" s="237">
        <v>70</v>
      </c>
      <c r="BR76" s="242"/>
      <c r="BS76" s="893"/>
      <c r="BT76" s="894"/>
      <c r="BU76" s="894"/>
      <c r="BV76" s="894"/>
      <c r="BW76" s="894"/>
      <c r="BX76" s="894"/>
      <c r="BY76" s="894"/>
      <c r="BZ76" s="894"/>
      <c r="CA76" s="894"/>
      <c r="CB76" s="894"/>
      <c r="CC76" s="894"/>
      <c r="CD76" s="894"/>
      <c r="CE76" s="894"/>
      <c r="CF76" s="894"/>
      <c r="CG76" s="899"/>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893"/>
      <c r="DW76" s="894"/>
      <c r="DX76" s="894"/>
      <c r="DY76" s="894"/>
      <c r="DZ76" s="895"/>
      <c r="EA76" s="229"/>
    </row>
    <row r="77" spans="1:131" ht="26.25" customHeight="1" x14ac:dyDescent="0.15">
      <c r="A77" s="237">
        <v>10</v>
      </c>
      <c r="B77" s="905"/>
      <c r="C77" s="906"/>
      <c r="D77" s="906"/>
      <c r="E77" s="906"/>
      <c r="F77" s="906"/>
      <c r="G77" s="906"/>
      <c r="H77" s="906"/>
      <c r="I77" s="906"/>
      <c r="J77" s="906"/>
      <c r="K77" s="906"/>
      <c r="L77" s="906"/>
      <c r="M77" s="906"/>
      <c r="N77" s="906"/>
      <c r="O77" s="906"/>
      <c r="P77" s="907"/>
      <c r="Q77" s="908"/>
      <c r="R77" s="868"/>
      <c r="S77" s="868"/>
      <c r="T77" s="868"/>
      <c r="U77" s="869"/>
      <c r="V77" s="867"/>
      <c r="W77" s="868"/>
      <c r="X77" s="868"/>
      <c r="Y77" s="868"/>
      <c r="Z77" s="869"/>
      <c r="AA77" s="867"/>
      <c r="AB77" s="868"/>
      <c r="AC77" s="868"/>
      <c r="AD77" s="868"/>
      <c r="AE77" s="869"/>
      <c r="AF77" s="867"/>
      <c r="AG77" s="868"/>
      <c r="AH77" s="868"/>
      <c r="AI77" s="868"/>
      <c r="AJ77" s="869"/>
      <c r="AK77" s="867"/>
      <c r="AL77" s="868"/>
      <c r="AM77" s="868"/>
      <c r="AN77" s="868"/>
      <c r="AO77" s="869"/>
      <c r="AP77" s="867"/>
      <c r="AQ77" s="868"/>
      <c r="AR77" s="868"/>
      <c r="AS77" s="868"/>
      <c r="AT77" s="869"/>
      <c r="AU77" s="867"/>
      <c r="AV77" s="868"/>
      <c r="AW77" s="868"/>
      <c r="AX77" s="868"/>
      <c r="AY77" s="869"/>
      <c r="AZ77" s="871"/>
      <c r="BA77" s="871"/>
      <c r="BB77" s="871"/>
      <c r="BC77" s="871"/>
      <c r="BD77" s="872"/>
      <c r="BE77" s="240"/>
      <c r="BF77" s="240"/>
      <c r="BG77" s="240"/>
      <c r="BH77" s="240"/>
      <c r="BI77" s="240"/>
      <c r="BJ77" s="240"/>
      <c r="BK77" s="240"/>
      <c r="BL77" s="240"/>
      <c r="BM77" s="240"/>
      <c r="BN77" s="240"/>
      <c r="BO77" s="240"/>
      <c r="BP77" s="240"/>
      <c r="BQ77" s="237">
        <v>71</v>
      </c>
      <c r="BR77" s="242"/>
      <c r="BS77" s="893"/>
      <c r="BT77" s="894"/>
      <c r="BU77" s="894"/>
      <c r="BV77" s="894"/>
      <c r="BW77" s="894"/>
      <c r="BX77" s="894"/>
      <c r="BY77" s="894"/>
      <c r="BZ77" s="894"/>
      <c r="CA77" s="894"/>
      <c r="CB77" s="894"/>
      <c r="CC77" s="894"/>
      <c r="CD77" s="894"/>
      <c r="CE77" s="894"/>
      <c r="CF77" s="894"/>
      <c r="CG77" s="899"/>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893"/>
      <c r="DW77" s="894"/>
      <c r="DX77" s="894"/>
      <c r="DY77" s="894"/>
      <c r="DZ77" s="895"/>
      <c r="EA77" s="229"/>
    </row>
    <row r="78" spans="1:131" ht="26.25" customHeight="1" x14ac:dyDescent="0.15">
      <c r="A78" s="237">
        <v>11</v>
      </c>
      <c r="B78" s="905"/>
      <c r="C78" s="906"/>
      <c r="D78" s="906"/>
      <c r="E78" s="906"/>
      <c r="F78" s="906"/>
      <c r="G78" s="906"/>
      <c r="H78" s="906"/>
      <c r="I78" s="906"/>
      <c r="J78" s="906"/>
      <c r="K78" s="906"/>
      <c r="L78" s="906"/>
      <c r="M78" s="906"/>
      <c r="N78" s="906"/>
      <c r="O78" s="906"/>
      <c r="P78" s="907"/>
      <c r="Q78" s="909"/>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871"/>
      <c r="BA78" s="871"/>
      <c r="BB78" s="871"/>
      <c r="BC78" s="871"/>
      <c r="BD78" s="872"/>
      <c r="BE78" s="240"/>
      <c r="BF78" s="240"/>
      <c r="BG78" s="240"/>
      <c r="BH78" s="240"/>
      <c r="BI78" s="240"/>
      <c r="BJ78" s="229"/>
      <c r="BK78" s="229"/>
      <c r="BL78" s="229"/>
      <c r="BM78" s="229"/>
      <c r="BN78" s="229"/>
      <c r="BO78" s="240"/>
      <c r="BP78" s="240"/>
      <c r="BQ78" s="237">
        <v>72</v>
      </c>
      <c r="BR78" s="242"/>
      <c r="BS78" s="893"/>
      <c r="BT78" s="894"/>
      <c r="BU78" s="894"/>
      <c r="BV78" s="894"/>
      <c r="BW78" s="894"/>
      <c r="BX78" s="894"/>
      <c r="BY78" s="894"/>
      <c r="BZ78" s="894"/>
      <c r="CA78" s="894"/>
      <c r="CB78" s="894"/>
      <c r="CC78" s="894"/>
      <c r="CD78" s="894"/>
      <c r="CE78" s="894"/>
      <c r="CF78" s="894"/>
      <c r="CG78" s="899"/>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893"/>
      <c r="DW78" s="894"/>
      <c r="DX78" s="894"/>
      <c r="DY78" s="894"/>
      <c r="DZ78" s="895"/>
      <c r="EA78" s="229"/>
    </row>
    <row r="79" spans="1:131" ht="26.25" customHeight="1" x14ac:dyDescent="0.15">
      <c r="A79" s="237">
        <v>12</v>
      </c>
      <c r="B79" s="905"/>
      <c r="C79" s="906"/>
      <c r="D79" s="906"/>
      <c r="E79" s="906"/>
      <c r="F79" s="906"/>
      <c r="G79" s="906"/>
      <c r="H79" s="906"/>
      <c r="I79" s="906"/>
      <c r="J79" s="906"/>
      <c r="K79" s="906"/>
      <c r="L79" s="906"/>
      <c r="M79" s="906"/>
      <c r="N79" s="906"/>
      <c r="O79" s="906"/>
      <c r="P79" s="907"/>
      <c r="Q79" s="909"/>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871"/>
      <c r="BA79" s="871"/>
      <c r="BB79" s="871"/>
      <c r="BC79" s="871"/>
      <c r="BD79" s="872"/>
      <c r="BE79" s="240"/>
      <c r="BF79" s="240"/>
      <c r="BG79" s="240"/>
      <c r="BH79" s="240"/>
      <c r="BI79" s="240"/>
      <c r="BJ79" s="229"/>
      <c r="BK79" s="229"/>
      <c r="BL79" s="229"/>
      <c r="BM79" s="229"/>
      <c r="BN79" s="229"/>
      <c r="BO79" s="240"/>
      <c r="BP79" s="240"/>
      <c r="BQ79" s="237">
        <v>73</v>
      </c>
      <c r="BR79" s="242"/>
      <c r="BS79" s="893"/>
      <c r="BT79" s="894"/>
      <c r="BU79" s="894"/>
      <c r="BV79" s="894"/>
      <c r="BW79" s="894"/>
      <c r="BX79" s="894"/>
      <c r="BY79" s="894"/>
      <c r="BZ79" s="894"/>
      <c r="CA79" s="894"/>
      <c r="CB79" s="894"/>
      <c r="CC79" s="894"/>
      <c r="CD79" s="894"/>
      <c r="CE79" s="894"/>
      <c r="CF79" s="894"/>
      <c r="CG79" s="899"/>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893"/>
      <c r="DW79" s="894"/>
      <c r="DX79" s="894"/>
      <c r="DY79" s="894"/>
      <c r="DZ79" s="895"/>
      <c r="EA79" s="229"/>
    </row>
    <row r="80" spans="1:131" ht="26.25" customHeight="1" x14ac:dyDescent="0.15">
      <c r="A80" s="237">
        <v>13</v>
      </c>
      <c r="B80" s="905"/>
      <c r="C80" s="906"/>
      <c r="D80" s="906"/>
      <c r="E80" s="906"/>
      <c r="F80" s="906"/>
      <c r="G80" s="906"/>
      <c r="H80" s="906"/>
      <c r="I80" s="906"/>
      <c r="J80" s="906"/>
      <c r="K80" s="906"/>
      <c r="L80" s="906"/>
      <c r="M80" s="906"/>
      <c r="N80" s="906"/>
      <c r="O80" s="906"/>
      <c r="P80" s="907"/>
      <c r="Q80" s="909"/>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871"/>
      <c r="BA80" s="871"/>
      <c r="BB80" s="871"/>
      <c r="BC80" s="871"/>
      <c r="BD80" s="872"/>
      <c r="BE80" s="240"/>
      <c r="BF80" s="240"/>
      <c r="BG80" s="240"/>
      <c r="BH80" s="240"/>
      <c r="BI80" s="240"/>
      <c r="BJ80" s="240"/>
      <c r="BK80" s="240"/>
      <c r="BL80" s="240"/>
      <c r="BM80" s="240"/>
      <c r="BN80" s="240"/>
      <c r="BO80" s="240"/>
      <c r="BP80" s="240"/>
      <c r="BQ80" s="237">
        <v>74</v>
      </c>
      <c r="BR80" s="242"/>
      <c r="BS80" s="893"/>
      <c r="BT80" s="894"/>
      <c r="BU80" s="894"/>
      <c r="BV80" s="894"/>
      <c r="BW80" s="894"/>
      <c r="BX80" s="894"/>
      <c r="BY80" s="894"/>
      <c r="BZ80" s="894"/>
      <c r="CA80" s="894"/>
      <c r="CB80" s="894"/>
      <c r="CC80" s="894"/>
      <c r="CD80" s="894"/>
      <c r="CE80" s="894"/>
      <c r="CF80" s="894"/>
      <c r="CG80" s="899"/>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893"/>
      <c r="DW80" s="894"/>
      <c r="DX80" s="894"/>
      <c r="DY80" s="894"/>
      <c r="DZ80" s="895"/>
      <c r="EA80" s="229"/>
    </row>
    <row r="81" spans="1:131" ht="26.25" customHeight="1" x14ac:dyDescent="0.15">
      <c r="A81" s="237">
        <v>14</v>
      </c>
      <c r="B81" s="905"/>
      <c r="C81" s="906"/>
      <c r="D81" s="906"/>
      <c r="E81" s="906"/>
      <c r="F81" s="906"/>
      <c r="G81" s="906"/>
      <c r="H81" s="906"/>
      <c r="I81" s="906"/>
      <c r="J81" s="906"/>
      <c r="K81" s="906"/>
      <c r="L81" s="906"/>
      <c r="M81" s="906"/>
      <c r="N81" s="906"/>
      <c r="O81" s="906"/>
      <c r="P81" s="907"/>
      <c r="Q81" s="909"/>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871"/>
      <c r="BA81" s="871"/>
      <c r="BB81" s="871"/>
      <c r="BC81" s="871"/>
      <c r="BD81" s="872"/>
      <c r="BE81" s="240"/>
      <c r="BF81" s="240"/>
      <c r="BG81" s="240"/>
      <c r="BH81" s="240"/>
      <c r="BI81" s="240"/>
      <c r="BJ81" s="240"/>
      <c r="BK81" s="240"/>
      <c r="BL81" s="240"/>
      <c r="BM81" s="240"/>
      <c r="BN81" s="240"/>
      <c r="BO81" s="240"/>
      <c r="BP81" s="240"/>
      <c r="BQ81" s="237">
        <v>75</v>
      </c>
      <c r="BR81" s="242"/>
      <c r="BS81" s="893"/>
      <c r="BT81" s="894"/>
      <c r="BU81" s="894"/>
      <c r="BV81" s="894"/>
      <c r="BW81" s="894"/>
      <c r="BX81" s="894"/>
      <c r="BY81" s="894"/>
      <c r="BZ81" s="894"/>
      <c r="CA81" s="894"/>
      <c r="CB81" s="894"/>
      <c r="CC81" s="894"/>
      <c r="CD81" s="894"/>
      <c r="CE81" s="894"/>
      <c r="CF81" s="894"/>
      <c r="CG81" s="899"/>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893"/>
      <c r="DW81" s="894"/>
      <c r="DX81" s="894"/>
      <c r="DY81" s="894"/>
      <c r="DZ81" s="895"/>
      <c r="EA81" s="229"/>
    </row>
    <row r="82" spans="1:131" ht="26.25" customHeight="1" x14ac:dyDescent="0.15">
      <c r="A82" s="237">
        <v>15</v>
      </c>
      <c r="B82" s="905"/>
      <c r="C82" s="906"/>
      <c r="D82" s="906"/>
      <c r="E82" s="906"/>
      <c r="F82" s="906"/>
      <c r="G82" s="906"/>
      <c r="H82" s="906"/>
      <c r="I82" s="906"/>
      <c r="J82" s="906"/>
      <c r="K82" s="906"/>
      <c r="L82" s="906"/>
      <c r="M82" s="906"/>
      <c r="N82" s="906"/>
      <c r="O82" s="906"/>
      <c r="P82" s="907"/>
      <c r="Q82" s="909"/>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871"/>
      <c r="BA82" s="871"/>
      <c r="BB82" s="871"/>
      <c r="BC82" s="871"/>
      <c r="BD82" s="872"/>
      <c r="BE82" s="240"/>
      <c r="BF82" s="240"/>
      <c r="BG82" s="240"/>
      <c r="BH82" s="240"/>
      <c r="BI82" s="240"/>
      <c r="BJ82" s="240"/>
      <c r="BK82" s="240"/>
      <c r="BL82" s="240"/>
      <c r="BM82" s="240"/>
      <c r="BN82" s="240"/>
      <c r="BO82" s="240"/>
      <c r="BP82" s="240"/>
      <c r="BQ82" s="237">
        <v>76</v>
      </c>
      <c r="BR82" s="242"/>
      <c r="BS82" s="893"/>
      <c r="BT82" s="894"/>
      <c r="BU82" s="894"/>
      <c r="BV82" s="894"/>
      <c r="BW82" s="894"/>
      <c r="BX82" s="894"/>
      <c r="BY82" s="894"/>
      <c r="BZ82" s="894"/>
      <c r="CA82" s="894"/>
      <c r="CB82" s="894"/>
      <c r="CC82" s="894"/>
      <c r="CD82" s="894"/>
      <c r="CE82" s="894"/>
      <c r="CF82" s="894"/>
      <c r="CG82" s="899"/>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893"/>
      <c r="DW82" s="894"/>
      <c r="DX82" s="894"/>
      <c r="DY82" s="894"/>
      <c r="DZ82" s="895"/>
      <c r="EA82" s="229"/>
    </row>
    <row r="83" spans="1:131" ht="26.25" customHeight="1" x14ac:dyDescent="0.15">
      <c r="A83" s="237">
        <v>16</v>
      </c>
      <c r="B83" s="905"/>
      <c r="C83" s="906"/>
      <c r="D83" s="906"/>
      <c r="E83" s="906"/>
      <c r="F83" s="906"/>
      <c r="G83" s="906"/>
      <c r="H83" s="906"/>
      <c r="I83" s="906"/>
      <c r="J83" s="906"/>
      <c r="K83" s="906"/>
      <c r="L83" s="906"/>
      <c r="M83" s="906"/>
      <c r="N83" s="906"/>
      <c r="O83" s="906"/>
      <c r="P83" s="907"/>
      <c r="Q83" s="909"/>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871"/>
      <c r="BA83" s="871"/>
      <c r="BB83" s="871"/>
      <c r="BC83" s="871"/>
      <c r="BD83" s="872"/>
      <c r="BE83" s="240"/>
      <c r="BF83" s="240"/>
      <c r="BG83" s="240"/>
      <c r="BH83" s="240"/>
      <c r="BI83" s="240"/>
      <c r="BJ83" s="240"/>
      <c r="BK83" s="240"/>
      <c r="BL83" s="240"/>
      <c r="BM83" s="240"/>
      <c r="BN83" s="240"/>
      <c r="BO83" s="240"/>
      <c r="BP83" s="240"/>
      <c r="BQ83" s="237">
        <v>77</v>
      </c>
      <c r="BR83" s="242"/>
      <c r="BS83" s="893"/>
      <c r="BT83" s="894"/>
      <c r="BU83" s="894"/>
      <c r="BV83" s="894"/>
      <c r="BW83" s="894"/>
      <c r="BX83" s="894"/>
      <c r="BY83" s="894"/>
      <c r="BZ83" s="894"/>
      <c r="CA83" s="894"/>
      <c r="CB83" s="894"/>
      <c r="CC83" s="894"/>
      <c r="CD83" s="894"/>
      <c r="CE83" s="894"/>
      <c r="CF83" s="894"/>
      <c r="CG83" s="899"/>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893"/>
      <c r="DW83" s="894"/>
      <c r="DX83" s="894"/>
      <c r="DY83" s="894"/>
      <c r="DZ83" s="895"/>
      <c r="EA83" s="229"/>
    </row>
    <row r="84" spans="1:131" ht="26.25" customHeight="1" x14ac:dyDescent="0.15">
      <c r="A84" s="237">
        <v>17</v>
      </c>
      <c r="B84" s="905"/>
      <c r="C84" s="906"/>
      <c r="D84" s="906"/>
      <c r="E84" s="906"/>
      <c r="F84" s="906"/>
      <c r="G84" s="906"/>
      <c r="H84" s="906"/>
      <c r="I84" s="906"/>
      <c r="J84" s="906"/>
      <c r="K84" s="906"/>
      <c r="L84" s="906"/>
      <c r="M84" s="906"/>
      <c r="N84" s="906"/>
      <c r="O84" s="906"/>
      <c r="P84" s="907"/>
      <c r="Q84" s="909"/>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871"/>
      <c r="BA84" s="871"/>
      <c r="BB84" s="871"/>
      <c r="BC84" s="871"/>
      <c r="BD84" s="872"/>
      <c r="BE84" s="240"/>
      <c r="BF84" s="240"/>
      <c r="BG84" s="240"/>
      <c r="BH84" s="240"/>
      <c r="BI84" s="240"/>
      <c r="BJ84" s="240"/>
      <c r="BK84" s="240"/>
      <c r="BL84" s="240"/>
      <c r="BM84" s="240"/>
      <c r="BN84" s="240"/>
      <c r="BO84" s="240"/>
      <c r="BP84" s="240"/>
      <c r="BQ84" s="237">
        <v>78</v>
      </c>
      <c r="BR84" s="242"/>
      <c r="BS84" s="893"/>
      <c r="BT84" s="894"/>
      <c r="BU84" s="894"/>
      <c r="BV84" s="894"/>
      <c r="BW84" s="894"/>
      <c r="BX84" s="894"/>
      <c r="BY84" s="894"/>
      <c r="BZ84" s="894"/>
      <c r="CA84" s="894"/>
      <c r="CB84" s="894"/>
      <c r="CC84" s="894"/>
      <c r="CD84" s="894"/>
      <c r="CE84" s="894"/>
      <c r="CF84" s="894"/>
      <c r="CG84" s="899"/>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893"/>
      <c r="DW84" s="894"/>
      <c r="DX84" s="894"/>
      <c r="DY84" s="894"/>
      <c r="DZ84" s="895"/>
      <c r="EA84" s="229"/>
    </row>
    <row r="85" spans="1:131" ht="26.25" customHeight="1" x14ac:dyDescent="0.15">
      <c r="A85" s="237">
        <v>18</v>
      </c>
      <c r="B85" s="905"/>
      <c r="C85" s="906"/>
      <c r="D85" s="906"/>
      <c r="E85" s="906"/>
      <c r="F85" s="906"/>
      <c r="G85" s="906"/>
      <c r="H85" s="906"/>
      <c r="I85" s="906"/>
      <c r="J85" s="906"/>
      <c r="K85" s="906"/>
      <c r="L85" s="906"/>
      <c r="M85" s="906"/>
      <c r="N85" s="906"/>
      <c r="O85" s="906"/>
      <c r="P85" s="907"/>
      <c r="Q85" s="909"/>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871"/>
      <c r="BA85" s="871"/>
      <c r="BB85" s="871"/>
      <c r="BC85" s="871"/>
      <c r="BD85" s="872"/>
      <c r="BE85" s="240"/>
      <c r="BF85" s="240"/>
      <c r="BG85" s="240"/>
      <c r="BH85" s="240"/>
      <c r="BI85" s="240"/>
      <c r="BJ85" s="240"/>
      <c r="BK85" s="240"/>
      <c r="BL85" s="240"/>
      <c r="BM85" s="240"/>
      <c r="BN85" s="240"/>
      <c r="BO85" s="240"/>
      <c r="BP85" s="240"/>
      <c r="BQ85" s="237">
        <v>79</v>
      </c>
      <c r="BR85" s="242"/>
      <c r="BS85" s="893"/>
      <c r="BT85" s="894"/>
      <c r="BU85" s="894"/>
      <c r="BV85" s="894"/>
      <c r="BW85" s="894"/>
      <c r="BX85" s="894"/>
      <c r="BY85" s="894"/>
      <c r="BZ85" s="894"/>
      <c r="CA85" s="894"/>
      <c r="CB85" s="894"/>
      <c r="CC85" s="894"/>
      <c r="CD85" s="894"/>
      <c r="CE85" s="894"/>
      <c r="CF85" s="894"/>
      <c r="CG85" s="899"/>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893"/>
      <c r="DW85" s="894"/>
      <c r="DX85" s="894"/>
      <c r="DY85" s="894"/>
      <c r="DZ85" s="895"/>
      <c r="EA85" s="229"/>
    </row>
    <row r="86" spans="1:131" ht="26.25" customHeight="1" x14ac:dyDescent="0.15">
      <c r="A86" s="237">
        <v>19</v>
      </c>
      <c r="B86" s="905"/>
      <c r="C86" s="906"/>
      <c r="D86" s="906"/>
      <c r="E86" s="906"/>
      <c r="F86" s="906"/>
      <c r="G86" s="906"/>
      <c r="H86" s="906"/>
      <c r="I86" s="906"/>
      <c r="J86" s="906"/>
      <c r="K86" s="906"/>
      <c r="L86" s="906"/>
      <c r="M86" s="906"/>
      <c r="N86" s="906"/>
      <c r="O86" s="906"/>
      <c r="P86" s="907"/>
      <c r="Q86" s="909"/>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871"/>
      <c r="BA86" s="871"/>
      <c r="BB86" s="871"/>
      <c r="BC86" s="871"/>
      <c r="BD86" s="872"/>
      <c r="BE86" s="240"/>
      <c r="BF86" s="240"/>
      <c r="BG86" s="240"/>
      <c r="BH86" s="240"/>
      <c r="BI86" s="240"/>
      <c r="BJ86" s="240"/>
      <c r="BK86" s="240"/>
      <c r="BL86" s="240"/>
      <c r="BM86" s="240"/>
      <c r="BN86" s="240"/>
      <c r="BO86" s="240"/>
      <c r="BP86" s="240"/>
      <c r="BQ86" s="237">
        <v>80</v>
      </c>
      <c r="BR86" s="242"/>
      <c r="BS86" s="893"/>
      <c r="BT86" s="894"/>
      <c r="BU86" s="894"/>
      <c r="BV86" s="894"/>
      <c r="BW86" s="894"/>
      <c r="BX86" s="894"/>
      <c r="BY86" s="894"/>
      <c r="BZ86" s="894"/>
      <c r="CA86" s="894"/>
      <c r="CB86" s="894"/>
      <c r="CC86" s="894"/>
      <c r="CD86" s="894"/>
      <c r="CE86" s="894"/>
      <c r="CF86" s="894"/>
      <c r="CG86" s="899"/>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893"/>
      <c r="DW86" s="894"/>
      <c r="DX86" s="894"/>
      <c r="DY86" s="894"/>
      <c r="DZ86" s="895"/>
      <c r="EA86" s="229"/>
    </row>
    <row r="87" spans="1:131" ht="26.25" customHeight="1" x14ac:dyDescent="0.15">
      <c r="A87" s="243">
        <v>20</v>
      </c>
      <c r="B87" s="910"/>
      <c r="C87" s="911"/>
      <c r="D87" s="911"/>
      <c r="E87" s="911"/>
      <c r="F87" s="911"/>
      <c r="G87" s="911"/>
      <c r="H87" s="911"/>
      <c r="I87" s="911"/>
      <c r="J87" s="911"/>
      <c r="K87" s="911"/>
      <c r="L87" s="911"/>
      <c r="M87" s="911"/>
      <c r="N87" s="911"/>
      <c r="O87" s="911"/>
      <c r="P87" s="912"/>
      <c r="Q87" s="913"/>
      <c r="R87" s="914"/>
      <c r="S87" s="914"/>
      <c r="T87" s="914"/>
      <c r="U87" s="914"/>
      <c r="V87" s="914"/>
      <c r="W87" s="914"/>
      <c r="X87" s="914"/>
      <c r="Y87" s="914"/>
      <c r="Z87" s="914"/>
      <c r="AA87" s="914"/>
      <c r="AB87" s="914"/>
      <c r="AC87" s="914"/>
      <c r="AD87" s="914"/>
      <c r="AE87" s="914"/>
      <c r="AF87" s="914"/>
      <c r="AG87" s="914"/>
      <c r="AH87" s="914"/>
      <c r="AI87" s="914"/>
      <c r="AJ87" s="914"/>
      <c r="AK87" s="914"/>
      <c r="AL87" s="914"/>
      <c r="AM87" s="914"/>
      <c r="AN87" s="914"/>
      <c r="AO87" s="914"/>
      <c r="AP87" s="914"/>
      <c r="AQ87" s="914"/>
      <c r="AR87" s="914"/>
      <c r="AS87" s="914"/>
      <c r="AT87" s="914"/>
      <c r="AU87" s="914"/>
      <c r="AV87" s="914"/>
      <c r="AW87" s="914"/>
      <c r="AX87" s="914"/>
      <c r="AY87" s="914"/>
      <c r="AZ87" s="915"/>
      <c r="BA87" s="915"/>
      <c r="BB87" s="915"/>
      <c r="BC87" s="915"/>
      <c r="BD87" s="916"/>
      <c r="BE87" s="240"/>
      <c r="BF87" s="240"/>
      <c r="BG87" s="240"/>
      <c r="BH87" s="240"/>
      <c r="BI87" s="240"/>
      <c r="BJ87" s="240"/>
      <c r="BK87" s="240"/>
      <c r="BL87" s="240"/>
      <c r="BM87" s="240"/>
      <c r="BN87" s="240"/>
      <c r="BO87" s="240"/>
      <c r="BP87" s="240"/>
      <c r="BQ87" s="237">
        <v>81</v>
      </c>
      <c r="BR87" s="242"/>
      <c r="BS87" s="893"/>
      <c r="BT87" s="894"/>
      <c r="BU87" s="894"/>
      <c r="BV87" s="894"/>
      <c r="BW87" s="894"/>
      <c r="BX87" s="894"/>
      <c r="BY87" s="894"/>
      <c r="BZ87" s="894"/>
      <c r="CA87" s="894"/>
      <c r="CB87" s="894"/>
      <c r="CC87" s="894"/>
      <c r="CD87" s="894"/>
      <c r="CE87" s="894"/>
      <c r="CF87" s="894"/>
      <c r="CG87" s="899"/>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893"/>
      <c r="DW87" s="894"/>
      <c r="DX87" s="894"/>
      <c r="DY87" s="894"/>
      <c r="DZ87" s="895"/>
      <c r="EA87" s="229"/>
    </row>
    <row r="88" spans="1:131" ht="26.25" customHeight="1" thickBot="1" x14ac:dyDescent="0.2">
      <c r="A88" s="239" t="s">
        <v>395</v>
      </c>
      <c r="B88" s="827" t="s">
        <v>424</v>
      </c>
      <c r="C88" s="828"/>
      <c r="D88" s="828"/>
      <c r="E88" s="828"/>
      <c r="F88" s="828"/>
      <c r="G88" s="828"/>
      <c r="H88" s="828"/>
      <c r="I88" s="828"/>
      <c r="J88" s="828"/>
      <c r="K88" s="828"/>
      <c r="L88" s="828"/>
      <c r="M88" s="828"/>
      <c r="N88" s="828"/>
      <c r="O88" s="828"/>
      <c r="P88" s="829"/>
      <c r="Q88" s="886"/>
      <c r="R88" s="887"/>
      <c r="S88" s="887"/>
      <c r="T88" s="887"/>
      <c r="U88" s="887"/>
      <c r="V88" s="887"/>
      <c r="W88" s="887"/>
      <c r="X88" s="887"/>
      <c r="Y88" s="887"/>
      <c r="Z88" s="887"/>
      <c r="AA88" s="887"/>
      <c r="AB88" s="887"/>
      <c r="AC88" s="887"/>
      <c r="AD88" s="887"/>
      <c r="AE88" s="887"/>
      <c r="AF88" s="879">
        <v>19574</v>
      </c>
      <c r="AG88" s="879"/>
      <c r="AH88" s="879"/>
      <c r="AI88" s="879"/>
      <c r="AJ88" s="879"/>
      <c r="AK88" s="887"/>
      <c r="AL88" s="887"/>
      <c r="AM88" s="887"/>
      <c r="AN88" s="887"/>
      <c r="AO88" s="887"/>
      <c r="AP88" s="879">
        <v>1335</v>
      </c>
      <c r="AQ88" s="879"/>
      <c r="AR88" s="879"/>
      <c r="AS88" s="879"/>
      <c r="AT88" s="879"/>
      <c r="AU88" s="879">
        <v>327</v>
      </c>
      <c r="AV88" s="879"/>
      <c r="AW88" s="879"/>
      <c r="AX88" s="879"/>
      <c r="AY88" s="879"/>
      <c r="AZ88" s="881"/>
      <c r="BA88" s="881"/>
      <c r="BB88" s="881"/>
      <c r="BC88" s="881"/>
      <c r="BD88" s="882"/>
      <c r="BE88" s="240"/>
      <c r="BF88" s="240"/>
      <c r="BG88" s="240"/>
      <c r="BH88" s="240"/>
      <c r="BI88" s="240"/>
      <c r="BJ88" s="240"/>
      <c r="BK88" s="240"/>
      <c r="BL88" s="240"/>
      <c r="BM88" s="240"/>
      <c r="BN88" s="240"/>
      <c r="BO88" s="240"/>
      <c r="BP88" s="240"/>
      <c r="BQ88" s="237">
        <v>82</v>
      </c>
      <c r="BR88" s="242"/>
      <c r="BS88" s="893"/>
      <c r="BT88" s="894"/>
      <c r="BU88" s="894"/>
      <c r="BV88" s="894"/>
      <c r="BW88" s="894"/>
      <c r="BX88" s="894"/>
      <c r="BY88" s="894"/>
      <c r="BZ88" s="894"/>
      <c r="CA88" s="894"/>
      <c r="CB88" s="894"/>
      <c r="CC88" s="894"/>
      <c r="CD88" s="894"/>
      <c r="CE88" s="894"/>
      <c r="CF88" s="894"/>
      <c r="CG88" s="899"/>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893"/>
      <c r="DW88" s="894"/>
      <c r="DX88" s="894"/>
      <c r="DY88" s="894"/>
      <c r="DZ88" s="895"/>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93"/>
      <c r="BT89" s="894"/>
      <c r="BU89" s="894"/>
      <c r="BV89" s="894"/>
      <c r="BW89" s="894"/>
      <c r="BX89" s="894"/>
      <c r="BY89" s="894"/>
      <c r="BZ89" s="894"/>
      <c r="CA89" s="894"/>
      <c r="CB89" s="894"/>
      <c r="CC89" s="894"/>
      <c r="CD89" s="894"/>
      <c r="CE89" s="894"/>
      <c r="CF89" s="894"/>
      <c r="CG89" s="899"/>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893"/>
      <c r="DW89" s="894"/>
      <c r="DX89" s="894"/>
      <c r="DY89" s="894"/>
      <c r="DZ89" s="895"/>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93"/>
      <c r="BT90" s="894"/>
      <c r="BU90" s="894"/>
      <c r="BV90" s="894"/>
      <c r="BW90" s="894"/>
      <c r="BX90" s="894"/>
      <c r="BY90" s="894"/>
      <c r="BZ90" s="894"/>
      <c r="CA90" s="894"/>
      <c r="CB90" s="894"/>
      <c r="CC90" s="894"/>
      <c r="CD90" s="894"/>
      <c r="CE90" s="894"/>
      <c r="CF90" s="894"/>
      <c r="CG90" s="899"/>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893"/>
      <c r="DW90" s="894"/>
      <c r="DX90" s="894"/>
      <c r="DY90" s="894"/>
      <c r="DZ90" s="895"/>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93"/>
      <c r="BT91" s="894"/>
      <c r="BU91" s="894"/>
      <c r="BV91" s="894"/>
      <c r="BW91" s="894"/>
      <c r="BX91" s="894"/>
      <c r="BY91" s="894"/>
      <c r="BZ91" s="894"/>
      <c r="CA91" s="894"/>
      <c r="CB91" s="894"/>
      <c r="CC91" s="894"/>
      <c r="CD91" s="894"/>
      <c r="CE91" s="894"/>
      <c r="CF91" s="894"/>
      <c r="CG91" s="899"/>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893"/>
      <c r="DW91" s="894"/>
      <c r="DX91" s="894"/>
      <c r="DY91" s="894"/>
      <c r="DZ91" s="895"/>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93"/>
      <c r="BT92" s="894"/>
      <c r="BU92" s="894"/>
      <c r="BV92" s="894"/>
      <c r="BW92" s="894"/>
      <c r="BX92" s="894"/>
      <c r="BY92" s="894"/>
      <c r="BZ92" s="894"/>
      <c r="CA92" s="894"/>
      <c r="CB92" s="894"/>
      <c r="CC92" s="894"/>
      <c r="CD92" s="894"/>
      <c r="CE92" s="894"/>
      <c r="CF92" s="894"/>
      <c r="CG92" s="899"/>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893"/>
      <c r="DW92" s="894"/>
      <c r="DX92" s="894"/>
      <c r="DY92" s="894"/>
      <c r="DZ92" s="895"/>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93"/>
      <c r="BT93" s="894"/>
      <c r="BU93" s="894"/>
      <c r="BV93" s="894"/>
      <c r="BW93" s="894"/>
      <c r="BX93" s="894"/>
      <c r="BY93" s="894"/>
      <c r="BZ93" s="894"/>
      <c r="CA93" s="894"/>
      <c r="CB93" s="894"/>
      <c r="CC93" s="894"/>
      <c r="CD93" s="894"/>
      <c r="CE93" s="894"/>
      <c r="CF93" s="894"/>
      <c r="CG93" s="899"/>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893"/>
      <c r="DW93" s="894"/>
      <c r="DX93" s="894"/>
      <c r="DY93" s="894"/>
      <c r="DZ93" s="895"/>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93"/>
      <c r="BT94" s="894"/>
      <c r="BU94" s="894"/>
      <c r="BV94" s="894"/>
      <c r="BW94" s="894"/>
      <c r="BX94" s="894"/>
      <c r="BY94" s="894"/>
      <c r="BZ94" s="894"/>
      <c r="CA94" s="894"/>
      <c r="CB94" s="894"/>
      <c r="CC94" s="894"/>
      <c r="CD94" s="894"/>
      <c r="CE94" s="894"/>
      <c r="CF94" s="894"/>
      <c r="CG94" s="899"/>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893"/>
      <c r="DW94" s="894"/>
      <c r="DX94" s="894"/>
      <c r="DY94" s="894"/>
      <c r="DZ94" s="895"/>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93"/>
      <c r="BT95" s="894"/>
      <c r="BU95" s="894"/>
      <c r="BV95" s="894"/>
      <c r="BW95" s="894"/>
      <c r="BX95" s="894"/>
      <c r="BY95" s="894"/>
      <c r="BZ95" s="894"/>
      <c r="CA95" s="894"/>
      <c r="CB95" s="894"/>
      <c r="CC95" s="894"/>
      <c r="CD95" s="894"/>
      <c r="CE95" s="894"/>
      <c r="CF95" s="894"/>
      <c r="CG95" s="899"/>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893"/>
      <c r="DW95" s="894"/>
      <c r="DX95" s="894"/>
      <c r="DY95" s="894"/>
      <c r="DZ95" s="895"/>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93"/>
      <c r="BT96" s="894"/>
      <c r="BU96" s="894"/>
      <c r="BV96" s="894"/>
      <c r="BW96" s="894"/>
      <c r="BX96" s="894"/>
      <c r="BY96" s="894"/>
      <c r="BZ96" s="894"/>
      <c r="CA96" s="894"/>
      <c r="CB96" s="894"/>
      <c r="CC96" s="894"/>
      <c r="CD96" s="894"/>
      <c r="CE96" s="894"/>
      <c r="CF96" s="894"/>
      <c r="CG96" s="899"/>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893"/>
      <c r="DW96" s="894"/>
      <c r="DX96" s="894"/>
      <c r="DY96" s="894"/>
      <c r="DZ96" s="895"/>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93"/>
      <c r="BT97" s="894"/>
      <c r="BU97" s="894"/>
      <c r="BV97" s="894"/>
      <c r="BW97" s="894"/>
      <c r="BX97" s="894"/>
      <c r="BY97" s="894"/>
      <c r="BZ97" s="894"/>
      <c r="CA97" s="894"/>
      <c r="CB97" s="894"/>
      <c r="CC97" s="894"/>
      <c r="CD97" s="894"/>
      <c r="CE97" s="894"/>
      <c r="CF97" s="894"/>
      <c r="CG97" s="899"/>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893"/>
      <c r="DW97" s="894"/>
      <c r="DX97" s="894"/>
      <c r="DY97" s="894"/>
      <c r="DZ97" s="895"/>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93"/>
      <c r="BT98" s="894"/>
      <c r="BU98" s="894"/>
      <c r="BV98" s="894"/>
      <c r="BW98" s="894"/>
      <c r="BX98" s="894"/>
      <c r="BY98" s="894"/>
      <c r="BZ98" s="894"/>
      <c r="CA98" s="894"/>
      <c r="CB98" s="894"/>
      <c r="CC98" s="894"/>
      <c r="CD98" s="894"/>
      <c r="CE98" s="894"/>
      <c r="CF98" s="894"/>
      <c r="CG98" s="899"/>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893"/>
      <c r="DW98" s="894"/>
      <c r="DX98" s="894"/>
      <c r="DY98" s="894"/>
      <c r="DZ98" s="895"/>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93"/>
      <c r="BT99" s="894"/>
      <c r="BU99" s="894"/>
      <c r="BV99" s="894"/>
      <c r="BW99" s="894"/>
      <c r="BX99" s="894"/>
      <c r="BY99" s="894"/>
      <c r="BZ99" s="894"/>
      <c r="CA99" s="894"/>
      <c r="CB99" s="894"/>
      <c r="CC99" s="894"/>
      <c r="CD99" s="894"/>
      <c r="CE99" s="894"/>
      <c r="CF99" s="894"/>
      <c r="CG99" s="899"/>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893"/>
      <c r="DW99" s="894"/>
      <c r="DX99" s="894"/>
      <c r="DY99" s="894"/>
      <c r="DZ99" s="895"/>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93"/>
      <c r="BT100" s="894"/>
      <c r="BU100" s="894"/>
      <c r="BV100" s="894"/>
      <c r="BW100" s="894"/>
      <c r="BX100" s="894"/>
      <c r="BY100" s="894"/>
      <c r="BZ100" s="894"/>
      <c r="CA100" s="894"/>
      <c r="CB100" s="894"/>
      <c r="CC100" s="894"/>
      <c r="CD100" s="894"/>
      <c r="CE100" s="894"/>
      <c r="CF100" s="894"/>
      <c r="CG100" s="899"/>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893"/>
      <c r="DW100" s="894"/>
      <c r="DX100" s="894"/>
      <c r="DY100" s="894"/>
      <c r="DZ100" s="895"/>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93"/>
      <c r="BT101" s="894"/>
      <c r="BU101" s="894"/>
      <c r="BV101" s="894"/>
      <c r="BW101" s="894"/>
      <c r="BX101" s="894"/>
      <c r="BY101" s="894"/>
      <c r="BZ101" s="894"/>
      <c r="CA101" s="894"/>
      <c r="CB101" s="894"/>
      <c r="CC101" s="894"/>
      <c r="CD101" s="894"/>
      <c r="CE101" s="894"/>
      <c r="CF101" s="894"/>
      <c r="CG101" s="899"/>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893"/>
      <c r="DW101" s="894"/>
      <c r="DX101" s="894"/>
      <c r="DY101" s="894"/>
      <c r="DZ101" s="895"/>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395</v>
      </c>
      <c r="BR102" s="827" t="s">
        <v>425</v>
      </c>
      <c r="BS102" s="828"/>
      <c r="BT102" s="828"/>
      <c r="BU102" s="828"/>
      <c r="BV102" s="828"/>
      <c r="BW102" s="828"/>
      <c r="BX102" s="828"/>
      <c r="BY102" s="828"/>
      <c r="BZ102" s="828"/>
      <c r="CA102" s="828"/>
      <c r="CB102" s="828"/>
      <c r="CC102" s="828"/>
      <c r="CD102" s="828"/>
      <c r="CE102" s="828"/>
      <c r="CF102" s="828"/>
      <c r="CG102" s="829"/>
      <c r="CH102" s="917"/>
      <c r="CI102" s="918"/>
      <c r="CJ102" s="918"/>
      <c r="CK102" s="918"/>
      <c r="CL102" s="919"/>
      <c r="CM102" s="917"/>
      <c r="CN102" s="918"/>
      <c r="CO102" s="918"/>
      <c r="CP102" s="918"/>
      <c r="CQ102" s="919"/>
      <c r="CR102" s="920">
        <v>35</v>
      </c>
      <c r="CS102" s="884"/>
      <c r="CT102" s="884"/>
      <c r="CU102" s="884"/>
      <c r="CV102" s="921"/>
      <c r="CW102" s="920">
        <v>16</v>
      </c>
      <c r="CX102" s="884"/>
      <c r="CY102" s="884"/>
      <c r="CZ102" s="884"/>
      <c r="DA102" s="921"/>
      <c r="DB102" s="920" t="s">
        <v>583</v>
      </c>
      <c r="DC102" s="884"/>
      <c r="DD102" s="884"/>
      <c r="DE102" s="884"/>
      <c r="DF102" s="921"/>
      <c r="DG102" s="920" t="s">
        <v>583</v>
      </c>
      <c r="DH102" s="884"/>
      <c r="DI102" s="884"/>
      <c r="DJ102" s="884"/>
      <c r="DK102" s="921"/>
      <c r="DL102" s="920" t="s">
        <v>583</v>
      </c>
      <c r="DM102" s="884"/>
      <c r="DN102" s="884"/>
      <c r="DO102" s="884"/>
      <c r="DP102" s="921"/>
      <c r="DQ102" s="920" t="s">
        <v>583</v>
      </c>
      <c r="DR102" s="884"/>
      <c r="DS102" s="884"/>
      <c r="DT102" s="884"/>
      <c r="DU102" s="921"/>
      <c r="DV102" s="827"/>
      <c r="DW102" s="828"/>
      <c r="DX102" s="828"/>
      <c r="DY102" s="828"/>
      <c r="DZ102" s="944"/>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45" t="s">
        <v>426</v>
      </c>
      <c r="BR103" s="945"/>
      <c r="BS103" s="945"/>
      <c r="BT103" s="945"/>
      <c r="BU103" s="945"/>
      <c r="BV103" s="945"/>
      <c r="BW103" s="945"/>
      <c r="BX103" s="945"/>
      <c r="BY103" s="945"/>
      <c r="BZ103" s="945"/>
      <c r="CA103" s="945"/>
      <c r="CB103" s="945"/>
      <c r="CC103" s="945"/>
      <c r="CD103" s="945"/>
      <c r="CE103" s="945"/>
      <c r="CF103" s="945"/>
      <c r="CG103" s="945"/>
      <c r="CH103" s="945"/>
      <c r="CI103" s="945"/>
      <c r="CJ103" s="945"/>
      <c r="CK103" s="945"/>
      <c r="CL103" s="945"/>
      <c r="CM103" s="945"/>
      <c r="CN103" s="945"/>
      <c r="CO103" s="945"/>
      <c r="CP103" s="945"/>
      <c r="CQ103" s="945"/>
      <c r="CR103" s="945"/>
      <c r="CS103" s="945"/>
      <c r="CT103" s="945"/>
      <c r="CU103" s="945"/>
      <c r="CV103" s="945"/>
      <c r="CW103" s="945"/>
      <c r="CX103" s="945"/>
      <c r="CY103" s="945"/>
      <c r="CZ103" s="945"/>
      <c r="DA103" s="945"/>
      <c r="DB103" s="945"/>
      <c r="DC103" s="945"/>
      <c r="DD103" s="945"/>
      <c r="DE103" s="945"/>
      <c r="DF103" s="945"/>
      <c r="DG103" s="945"/>
      <c r="DH103" s="945"/>
      <c r="DI103" s="945"/>
      <c r="DJ103" s="945"/>
      <c r="DK103" s="945"/>
      <c r="DL103" s="945"/>
      <c r="DM103" s="945"/>
      <c r="DN103" s="945"/>
      <c r="DO103" s="945"/>
      <c r="DP103" s="945"/>
      <c r="DQ103" s="945"/>
      <c r="DR103" s="945"/>
      <c r="DS103" s="945"/>
      <c r="DT103" s="945"/>
      <c r="DU103" s="945"/>
      <c r="DV103" s="945"/>
      <c r="DW103" s="945"/>
      <c r="DX103" s="945"/>
      <c r="DY103" s="945"/>
      <c r="DZ103" s="945"/>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46" t="s">
        <v>427</v>
      </c>
      <c r="BR104" s="946"/>
      <c r="BS104" s="946"/>
      <c r="BT104" s="946"/>
      <c r="BU104" s="946"/>
      <c r="BV104" s="946"/>
      <c r="BW104" s="946"/>
      <c r="BX104" s="946"/>
      <c r="BY104" s="946"/>
      <c r="BZ104" s="946"/>
      <c r="CA104" s="946"/>
      <c r="CB104" s="946"/>
      <c r="CC104" s="946"/>
      <c r="CD104" s="946"/>
      <c r="CE104" s="946"/>
      <c r="CF104" s="946"/>
      <c r="CG104" s="946"/>
      <c r="CH104" s="946"/>
      <c r="CI104" s="946"/>
      <c r="CJ104" s="946"/>
      <c r="CK104" s="946"/>
      <c r="CL104" s="946"/>
      <c r="CM104" s="946"/>
      <c r="CN104" s="946"/>
      <c r="CO104" s="946"/>
      <c r="CP104" s="946"/>
      <c r="CQ104" s="946"/>
      <c r="CR104" s="946"/>
      <c r="CS104" s="946"/>
      <c r="CT104" s="946"/>
      <c r="CU104" s="946"/>
      <c r="CV104" s="946"/>
      <c r="CW104" s="946"/>
      <c r="CX104" s="946"/>
      <c r="CY104" s="946"/>
      <c r="CZ104" s="946"/>
      <c r="DA104" s="946"/>
      <c r="DB104" s="946"/>
      <c r="DC104" s="946"/>
      <c r="DD104" s="946"/>
      <c r="DE104" s="946"/>
      <c r="DF104" s="946"/>
      <c r="DG104" s="946"/>
      <c r="DH104" s="946"/>
      <c r="DI104" s="946"/>
      <c r="DJ104" s="946"/>
      <c r="DK104" s="946"/>
      <c r="DL104" s="946"/>
      <c r="DM104" s="946"/>
      <c r="DN104" s="946"/>
      <c r="DO104" s="946"/>
      <c r="DP104" s="946"/>
      <c r="DQ104" s="946"/>
      <c r="DR104" s="946"/>
      <c r="DS104" s="946"/>
      <c r="DT104" s="946"/>
      <c r="DU104" s="946"/>
      <c r="DV104" s="946"/>
      <c r="DW104" s="946"/>
      <c r="DX104" s="946"/>
      <c r="DY104" s="946"/>
      <c r="DZ104" s="946"/>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428</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429</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47" t="s">
        <v>430</v>
      </c>
      <c r="B108" s="948"/>
      <c r="C108" s="948"/>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9"/>
      <c r="AU108" s="947" t="s">
        <v>431</v>
      </c>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9"/>
    </row>
    <row r="109" spans="1:131" s="229" customFormat="1" ht="26.25" customHeight="1" x14ac:dyDescent="0.15">
      <c r="A109" s="942" t="s">
        <v>432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2" t="s">
        <v>433</v>
      </c>
      <c r="AB109" s="923"/>
      <c r="AC109" s="923"/>
      <c r="AD109" s="923"/>
      <c r="AE109" s="924"/>
      <c r="AF109" s="922" t="s">
        <v>434</v>
      </c>
      <c r="AG109" s="923"/>
      <c r="AH109" s="923"/>
      <c r="AI109" s="923"/>
      <c r="AJ109" s="924"/>
      <c r="AK109" s="922" t="s">
        <v>313</v>
      </c>
      <c r="AL109" s="923"/>
      <c r="AM109" s="923"/>
      <c r="AN109" s="923"/>
      <c r="AO109" s="924"/>
      <c r="AP109" s="922" t="s">
        <v>435</v>
      </c>
      <c r="AQ109" s="923"/>
      <c r="AR109" s="923"/>
      <c r="AS109" s="923"/>
      <c r="AT109" s="925"/>
      <c r="AU109" s="942" t="s">
        <v>432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2" t="s">
        <v>433</v>
      </c>
      <c r="BR109" s="923"/>
      <c r="BS109" s="923"/>
      <c r="BT109" s="923"/>
      <c r="BU109" s="924"/>
      <c r="BV109" s="922" t="s">
        <v>434</v>
      </c>
      <c r="BW109" s="923"/>
      <c r="BX109" s="923"/>
      <c r="BY109" s="923"/>
      <c r="BZ109" s="924"/>
      <c r="CA109" s="922" t="s">
        <v>313</v>
      </c>
      <c r="CB109" s="923"/>
      <c r="CC109" s="923"/>
      <c r="CD109" s="923"/>
      <c r="CE109" s="924"/>
      <c r="CF109" s="943" t="s">
        <v>435</v>
      </c>
      <c r="CG109" s="943"/>
      <c r="CH109" s="943"/>
      <c r="CI109" s="943"/>
      <c r="CJ109" s="943"/>
      <c r="CK109" s="922" t="s">
        <v>436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2" t="s">
        <v>433</v>
      </c>
      <c r="DH109" s="923"/>
      <c r="DI109" s="923"/>
      <c r="DJ109" s="923"/>
      <c r="DK109" s="924"/>
      <c r="DL109" s="922" t="s">
        <v>434</v>
      </c>
      <c r="DM109" s="923"/>
      <c r="DN109" s="923"/>
      <c r="DO109" s="923"/>
      <c r="DP109" s="924"/>
      <c r="DQ109" s="922" t="s">
        <v>313</v>
      </c>
      <c r="DR109" s="923"/>
      <c r="DS109" s="923"/>
      <c r="DT109" s="923"/>
      <c r="DU109" s="924"/>
      <c r="DV109" s="922" t="s">
        <v>435</v>
      </c>
      <c r="DW109" s="923"/>
      <c r="DX109" s="923"/>
      <c r="DY109" s="923"/>
      <c r="DZ109" s="925"/>
    </row>
    <row r="110" spans="1:131" s="229" customFormat="1" ht="26.25" customHeight="1" x14ac:dyDescent="0.15">
      <c r="A110" s="926" t="s">
        <v>437</v>
      </c>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8"/>
      <c r="AA110" s="929">
        <v>926611</v>
      </c>
      <c r="AB110" s="930"/>
      <c r="AC110" s="930"/>
      <c r="AD110" s="930"/>
      <c r="AE110" s="931"/>
      <c r="AF110" s="932">
        <v>941357</v>
      </c>
      <c r="AG110" s="930"/>
      <c r="AH110" s="930"/>
      <c r="AI110" s="930"/>
      <c r="AJ110" s="931"/>
      <c r="AK110" s="932">
        <v>995904</v>
      </c>
      <c r="AL110" s="930"/>
      <c r="AM110" s="930"/>
      <c r="AN110" s="930"/>
      <c r="AO110" s="931"/>
      <c r="AP110" s="933">
        <v>17.2</v>
      </c>
      <c r="AQ110" s="934"/>
      <c r="AR110" s="934"/>
      <c r="AS110" s="934"/>
      <c r="AT110" s="935"/>
      <c r="AU110" s="936" t="s">
        <v>76</v>
      </c>
      <c r="AV110" s="937"/>
      <c r="AW110" s="937"/>
      <c r="AX110" s="937"/>
      <c r="AY110" s="937"/>
      <c r="AZ110" s="959" t="s">
        <v>438</v>
      </c>
      <c r="BA110" s="927"/>
      <c r="BB110" s="927"/>
      <c r="BC110" s="927"/>
      <c r="BD110" s="927"/>
      <c r="BE110" s="927"/>
      <c r="BF110" s="927"/>
      <c r="BG110" s="927"/>
      <c r="BH110" s="927"/>
      <c r="BI110" s="927"/>
      <c r="BJ110" s="927"/>
      <c r="BK110" s="927"/>
      <c r="BL110" s="927"/>
      <c r="BM110" s="927"/>
      <c r="BN110" s="927"/>
      <c r="BO110" s="927"/>
      <c r="BP110" s="928"/>
      <c r="BQ110" s="960">
        <v>7962010</v>
      </c>
      <c r="BR110" s="961"/>
      <c r="BS110" s="961"/>
      <c r="BT110" s="961"/>
      <c r="BU110" s="961"/>
      <c r="BV110" s="961">
        <v>8131860</v>
      </c>
      <c r="BW110" s="961"/>
      <c r="BX110" s="961"/>
      <c r="BY110" s="961"/>
      <c r="BZ110" s="961"/>
      <c r="CA110" s="961">
        <v>7711100</v>
      </c>
      <c r="CB110" s="961"/>
      <c r="CC110" s="961"/>
      <c r="CD110" s="961"/>
      <c r="CE110" s="961"/>
      <c r="CF110" s="974">
        <v>133.4</v>
      </c>
      <c r="CG110" s="975"/>
      <c r="CH110" s="975"/>
      <c r="CI110" s="975"/>
      <c r="CJ110" s="975"/>
      <c r="CK110" s="976" t="s">
        <v>439</v>
      </c>
      <c r="CL110" s="977"/>
      <c r="CM110" s="959" t="s">
        <v>440</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60" t="s">
        <v>397</v>
      </c>
      <c r="DH110" s="961"/>
      <c r="DI110" s="961"/>
      <c r="DJ110" s="961"/>
      <c r="DK110" s="961"/>
      <c r="DL110" s="961" t="s">
        <v>397</v>
      </c>
      <c r="DM110" s="961"/>
      <c r="DN110" s="961"/>
      <c r="DO110" s="961"/>
      <c r="DP110" s="961"/>
      <c r="DQ110" s="961" t="s">
        <v>397</v>
      </c>
      <c r="DR110" s="961"/>
      <c r="DS110" s="961"/>
      <c r="DT110" s="961"/>
      <c r="DU110" s="961"/>
      <c r="DV110" s="962" t="s">
        <v>397</v>
      </c>
      <c r="DW110" s="962"/>
      <c r="DX110" s="962"/>
      <c r="DY110" s="962"/>
      <c r="DZ110" s="963"/>
    </row>
    <row r="111" spans="1:131" s="229" customFormat="1" ht="26.25" customHeight="1" x14ac:dyDescent="0.15">
      <c r="A111" s="964" t="s">
        <v>441</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397</v>
      </c>
      <c r="AB111" s="968"/>
      <c r="AC111" s="968"/>
      <c r="AD111" s="968"/>
      <c r="AE111" s="969"/>
      <c r="AF111" s="970" t="s">
        <v>397</v>
      </c>
      <c r="AG111" s="968"/>
      <c r="AH111" s="968"/>
      <c r="AI111" s="968"/>
      <c r="AJ111" s="969"/>
      <c r="AK111" s="970" t="s">
        <v>397</v>
      </c>
      <c r="AL111" s="968"/>
      <c r="AM111" s="968"/>
      <c r="AN111" s="968"/>
      <c r="AO111" s="969"/>
      <c r="AP111" s="971" t="s">
        <v>397</v>
      </c>
      <c r="AQ111" s="972"/>
      <c r="AR111" s="972"/>
      <c r="AS111" s="972"/>
      <c r="AT111" s="973"/>
      <c r="AU111" s="938"/>
      <c r="AV111" s="939"/>
      <c r="AW111" s="939"/>
      <c r="AX111" s="939"/>
      <c r="AY111" s="939"/>
      <c r="AZ111" s="952" t="s">
        <v>442</v>
      </c>
      <c r="BA111" s="953"/>
      <c r="BB111" s="953"/>
      <c r="BC111" s="953"/>
      <c r="BD111" s="953"/>
      <c r="BE111" s="953"/>
      <c r="BF111" s="953"/>
      <c r="BG111" s="953"/>
      <c r="BH111" s="953"/>
      <c r="BI111" s="953"/>
      <c r="BJ111" s="953"/>
      <c r="BK111" s="953"/>
      <c r="BL111" s="953"/>
      <c r="BM111" s="953"/>
      <c r="BN111" s="953"/>
      <c r="BO111" s="953"/>
      <c r="BP111" s="954"/>
      <c r="BQ111" s="955">
        <v>32709</v>
      </c>
      <c r="BR111" s="956"/>
      <c r="BS111" s="956"/>
      <c r="BT111" s="956"/>
      <c r="BU111" s="956"/>
      <c r="BV111" s="956">
        <v>20381</v>
      </c>
      <c r="BW111" s="956"/>
      <c r="BX111" s="956"/>
      <c r="BY111" s="956"/>
      <c r="BZ111" s="956"/>
      <c r="CA111" s="956">
        <v>9167</v>
      </c>
      <c r="CB111" s="956"/>
      <c r="CC111" s="956"/>
      <c r="CD111" s="956"/>
      <c r="CE111" s="956"/>
      <c r="CF111" s="950">
        <v>0.2</v>
      </c>
      <c r="CG111" s="951"/>
      <c r="CH111" s="951"/>
      <c r="CI111" s="951"/>
      <c r="CJ111" s="951"/>
      <c r="CK111" s="978"/>
      <c r="CL111" s="979"/>
      <c r="CM111" s="952" t="s">
        <v>443</v>
      </c>
      <c r="CN111" s="953"/>
      <c r="CO111" s="953"/>
      <c r="CP111" s="953"/>
      <c r="CQ111" s="953"/>
      <c r="CR111" s="953"/>
      <c r="CS111" s="953"/>
      <c r="CT111" s="953"/>
      <c r="CU111" s="953"/>
      <c r="CV111" s="953"/>
      <c r="CW111" s="953"/>
      <c r="CX111" s="953"/>
      <c r="CY111" s="953"/>
      <c r="CZ111" s="953"/>
      <c r="DA111" s="953"/>
      <c r="DB111" s="953"/>
      <c r="DC111" s="953"/>
      <c r="DD111" s="953"/>
      <c r="DE111" s="953"/>
      <c r="DF111" s="954"/>
      <c r="DG111" s="955" t="s">
        <v>397</v>
      </c>
      <c r="DH111" s="956"/>
      <c r="DI111" s="956"/>
      <c r="DJ111" s="956"/>
      <c r="DK111" s="956"/>
      <c r="DL111" s="956" t="s">
        <v>397</v>
      </c>
      <c r="DM111" s="956"/>
      <c r="DN111" s="956"/>
      <c r="DO111" s="956"/>
      <c r="DP111" s="956"/>
      <c r="DQ111" s="956" t="s">
        <v>397</v>
      </c>
      <c r="DR111" s="956"/>
      <c r="DS111" s="956"/>
      <c r="DT111" s="956"/>
      <c r="DU111" s="956"/>
      <c r="DV111" s="957" t="s">
        <v>397</v>
      </c>
      <c r="DW111" s="957"/>
      <c r="DX111" s="957"/>
      <c r="DY111" s="957"/>
      <c r="DZ111" s="958"/>
    </row>
    <row r="112" spans="1:131" s="229" customFormat="1" ht="26.25" customHeight="1" x14ac:dyDescent="0.15">
      <c r="A112" s="982" t="s">
        <v>444</v>
      </c>
      <c r="B112" s="983"/>
      <c r="C112" s="953" t="s">
        <v>445</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88" t="s">
        <v>397</v>
      </c>
      <c r="AB112" s="989"/>
      <c r="AC112" s="989"/>
      <c r="AD112" s="989"/>
      <c r="AE112" s="990"/>
      <c r="AF112" s="991" t="s">
        <v>397</v>
      </c>
      <c r="AG112" s="989"/>
      <c r="AH112" s="989"/>
      <c r="AI112" s="989"/>
      <c r="AJ112" s="990"/>
      <c r="AK112" s="991" t="s">
        <v>397</v>
      </c>
      <c r="AL112" s="989"/>
      <c r="AM112" s="989"/>
      <c r="AN112" s="989"/>
      <c r="AO112" s="990"/>
      <c r="AP112" s="992" t="s">
        <v>397</v>
      </c>
      <c r="AQ112" s="993"/>
      <c r="AR112" s="993"/>
      <c r="AS112" s="993"/>
      <c r="AT112" s="994"/>
      <c r="AU112" s="938"/>
      <c r="AV112" s="939"/>
      <c r="AW112" s="939"/>
      <c r="AX112" s="939"/>
      <c r="AY112" s="939"/>
      <c r="AZ112" s="952" t="s">
        <v>446</v>
      </c>
      <c r="BA112" s="953"/>
      <c r="BB112" s="953"/>
      <c r="BC112" s="953"/>
      <c r="BD112" s="953"/>
      <c r="BE112" s="953"/>
      <c r="BF112" s="953"/>
      <c r="BG112" s="953"/>
      <c r="BH112" s="953"/>
      <c r="BI112" s="953"/>
      <c r="BJ112" s="953"/>
      <c r="BK112" s="953"/>
      <c r="BL112" s="953"/>
      <c r="BM112" s="953"/>
      <c r="BN112" s="953"/>
      <c r="BO112" s="953"/>
      <c r="BP112" s="954"/>
      <c r="BQ112" s="955">
        <v>2236741</v>
      </c>
      <c r="BR112" s="956"/>
      <c r="BS112" s="956"/>
      <c r="BT112" s="956"/>
      <c r="BU112" s="956"/>
      <c r="BV112" s="956">
        <v>2283708</v>
      </c>
      <c r="BW112" s="956"/>
      <c r="BX112" s="956"/>
      <c r="BY112" s="956"/>
      <c r="BZ112" s="956"/>
      <c r="CA112" s="956">
        <v>2192596</v>
      </c>
      <c r="CB112" s="956"/>
      <c r="CC112" s="956"/>
      <c r="CD112" s="956"/>
      <c r="CE112" s="956"/>
      <c r="CF112" s="950">
        <v>37.9</v>
      </c>
      <c r="CG112" s="951"/>
      <c r="CH112" s="951"/>
      <c r="CI112" s="951"/>
      <c r="CJ112" s="951"/>
      <c r="CK112" s="978"/>
      <c r="CL112" s="979"/>
      <c r="CM112" s="952" t="s">
        <v>447</v>
      </c>
      <c r="CN112" s="953"/>
      <c r="CO112" s="953"/>
      <c r="CP112" s="953"/>
      <c r="CQ112" s="953"/>
      <c r="CR112" s="953"/>
      <c r="CS112" s="953"/>
      <c r="CT112" s="953"/>
      <c r="CU112" s="953"/>
      <c r="CV112" s="953"/>
      <c r="CW112" s="953"/>
      <c r="CX112" s="953"/>
      <c r="CY112" s="953"/>
      <c r="CZ112" s="953"/>
      <c r="DA112" s="953"/>
      <c r="DB112" s="953"/>
      <c r="DC112" s="953"/>
      <c r="DD112" s="953"/>
      <c r="DE112" s="953"/>
      <c r="DF112" s="954"/>
      <c r="DG112" s="955" t="s">
        <v>397</v>
      </c>
      <c r="DH112" s="956"/>
      <c r="DI112" s="956"/>
      <c r="DJ112" s="956"/>
      <c r="DK112" s="956"/>
      <c r="DL112" s="956" t="s">
        <v>397</v>
      </c>
      <c r="DM112" s="956"/>
      <c r="DN112" s="956"/>
      <c r="DO112" s="956"/>
      <c r="DP112" s="956"/>
      <c r="DQ112" s="956" t="s">
        <v>397</v>
      </c>
      <c r="DR112" s="956"/>
      <c r="DS112" s="956"/>
      <c r="DT112" s="956"/>
      <c r="DU112" s="956"/>
      <c r="DV112" s="957" t="s">
        <v>397</v>
      </c>
      <c r="DW112" s="957"/>
      <c r="DX112" s="957"/>
      <c r="DY112" s="957"/>
      <c r="DZ112" s="958"/>
    </row>
    <row r="113" spans="1:130" s="229" customFormat="1" ht="26.25" customHeight="1" x14ac:dyDescent="0.15">
      <c r="A113" s="984"/>
      <c r="B113" s="985"/>
      <c r="C113" s="953" t="s">
        <v>448</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67">
        <v>192569</v>
      </c>
      <c r="AB113" s="968"/>
      <c r="AC113" s="968"/>
      <c r="AD113" s="968"/>
      <c r="AE113" s="969"/>
      <c r="AF113" s="970">
        <v>170341</v>
      </c>
      <c r="AG113" s="968"/>
      <c r="AH113" s="968"/>
      <c r="AI113" s="968"/>
      <c r="AJ113" s="969"/>
      <c r="AK113" s="970">
        <v>164289</v>
      </c>
      <c r="AL113" s="968"/>
      <c r="AM113" s="968"/>
      <c r="AN113" s="968"/>
      <c r="AO113" s="969"/>
      <c r="AP113" s="971">
        <v>2.8</v>
      </c>
      <c r="AQ113" s="972"/>
      <c r="AR113" s="972"/>
      <c r="AS113" s="972"/>
      <c r="AT113" s="973"/>
      <c r="AU113" s="938"/>
      <c r="AV113" s="939"/>
      <c r="AW113" s="939"/>
      <c r="AX113" s="939"/>
      <c r="AY113" s="939"/>
      <c r="AZ113" s="952" t="s">
        <v>449</v>
      </c>
      <c r="BA113" s="953"/>
      <c r="BB113" s="953"/>
      <c r="BC113" s="953"/>
      <c r="BD113" s="953"/>
      <c r="BE113" s="953"/>
      <c r="BF113" s="953"/>
      <c r="BG113" s="953"/>
      <c r="BH113" s="953"/>
      <c r="BI113" s="953"/>
      <c r="BJ113" s="953"/>
      <c r="BK113" s="953"/>
      <c r="BL113" s="953"/>
      <c r="BM113" s="953"/>
      <c r="BN113" s="953"/>
      <c r="BO113" s="953"/>
      <c r="BP113" s="954"/>
      <c r="BQ113" s="955">
        <v>457164</v>
      </c>
      <c r="BR113" s="956"/>
      <c r="BS113" s="956"/>
      <c r="BT113" s="956"/>
      <c r="BU113" s="956"/>
      <c r="BV113" s="956">
        <v>427353</v>
      </c>
      <c r="BW113" s="956"/>
      <c r="BX113" s="956"/>
      <c r="BY113" s="956"/>
      <c r="BZ113" s="956"/>
      <c r="CA113" s="956">
        <v>327153</v>
      </c>
      <c r="CB113" s="956"/>
      <c r="CC113" s="956"/>
      <c r="CD113" s="956"/>
      <c r="CE113" s="956"/>
      <c r="CF113" s="950">
        <v>5.7</v>
      </c>
      <c r="CG113" s="951"/>
      <c r="CH113" s="951"/>
      <c r="CI113" s="951"/>
      <c r="CJ113" s="951"/>
      <c r="CK113" s="978"/>
      <c r="CL113" s="979"/>
      <c r="CM113" s="952" t="s">
        <v>450</v>
      </c>
      <c r="CN113" s="953"/>
      <c r="CO113" s="953"/>
      <c r="CP113" s="953"/>
      <c r="CQ113" s="953"/>
      <c r="CR113" s="953"/>
      <c r="CS113" s="953"/>
      <c r="CT113" s="953"/>
      <c r="CU113" s="953"/>
      <c r="CV113" s="953"/>
      <c r="CW113" s="953"/>
      <c r="CX113" s="953"/>
      <c r="CY113" s="953"/>
      <c r="CZ113" s="953"/>
      <c r="DA113" s="953"/>
      <c r="DB113" s="953"/>
      <c r="DC113" s="953"/>
      <c r="DD113" s="953"/>
      <c r="DE113" s="953"/>
      <c r="DF113" s="954"/>
      <c r="DG113" s="988" t="s">
        <v>397</v>
      </c>
      <c r="DH113" s="989"/>
      <c r="DI113" s="989"/>
      <c r="DJ113" s="989"/>
      <c r="DK113" s="990"/>
      <c r="DL113" s="991" t="s">
        <v>397</v>
      </c>
      <c r="DM113" s="989"/>
      <c r="DN113" s="989"/>
      <c r="DO113" s="989"/>
      <c r="DP113" s="990"/>
      <c r="DQ113" s="991" t="s">
        <v>397</v>
      </c>
      <c r="DR113" s="989"/>
      <c r="DS113" s="989"/>
      <c r="DT113" s="989"/>
      <c r="DU113" s="990"/>
      <c r="DV113" s="992" t="s">
        <v>397</v>
      </c>
      <c r="DW113" s="993"/>
      <c r="DX113" s="993"/>
      <c r="DY113" s="993"/>
      <c r="DZ113" s="994"/>
    </row>
    <row r="114" spans="1:130" s="229" customFormat="1" ht="26.25" customHeight="1" x14ac:dyDescent="0.15">
      <c r="A114" s="984"/>
      <c r="B114" s="985"/>
      <c r="C114" s="953" t="s">
        <v>451</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88">
        <v>117864</v>
      </c>
      <c r="AB114" s="989"/>
      <c r="AC114" s="989"/>
      <c r="AD114" s="989"/>
      <c r="AE114" s="990"/>
      <c r="AF114" s="991">
        <v>108089</v>
      </c>
      <c r="AG114" s="989"/>
      <c r="AH114" s="989"/>
      <c r="AI114" s="989"/>
      <c r="AJ114" s="990"/>
      <c r="AK114" s="991">
        <v>104090</v>
      </c>
      <c r="AL114" s="989"/>
      <c r="AM114" s="989"/>
      <c r="AN114" s="989"/>
      <c r="AO114" s="990"/>
      <c r="AP114" s="992">
        <v>1.8</v>
      </c>
      <c r="AQ114" s="993"/>
      <c r="AR114" s="993"/>
      <c r="AS114" s="993"/>
      <c r="AT114" s="994"/>
      <c r="AU114" s="938"/>
      <c r="AV114" s="939"/>
      <c r="AW114" s="939"/>
      <c r="AX114" s="939"/>
      <c r="AY114" s="939"/>
      <c r="AZ114" s="952" t="s">
        <v>452</v>
      </c>
      <c r="BA114" s="953"/>
      <c r="BB114" s="953"/>
      <c r="BC114" s="953"/>
      <c r="BD114" s="953"/>
      <c r="BE114" s="953"/>
      <c r="BF114" s="953"/>
      <c r="BG114" s="953"/>
      <c r="BH114" s="953"/>
      <c r="BI114" s="953"/>
      <c r="BJ114" s="953"/>
      <c r="BK114" s="953"/>
      <c r="BL114" s="953"/>
      <c r="BM114" s="953"/>
      <c r="BN114" s="953"/>
      <c r="BO114" s="953"/>
      <c r="BP114" s="954"/>
      <c r="BQ114" s="955">
        <v>1245241</v>
      </c>
      <c r="BR114" s="956"/>
      <c r="BS114" s="956"/>
      <c r="BT114" s="956"/>
      <c r="BU114" s="956"/>
      <c r="BV114" s="956">
        <v>1174009</v>
      </c>
      <c r="BW114" s="956"/>
      <c r="BX114" s="956"/>
      <c r="BY114" s="956"/>
      <c r="BZ114" s="956"/>
      <c r="CA114" s="956">
        <v>989607</v>
      </c>
      <c r="CB114" s="956"/>
      <c r="CC114" s="956"/>
      <c r="CD114" s="956"/>
      <c r="CE114" s="956"/>
      <c r="CF114" s="950">
        <v>17.100000000000001</v>
      </c>
      <c r="CG114" s="951"/>
      <c r="CH114" s="951"/>
      <c r="CI114" s="951"/>
      <c r="CJ114" s="951"/>
      <c r="CK114" s="978"/>
      <c r="CL114" s="979"/>
      <c r="CM114" s="952" t="s">
        <v>453</v>
      </c>
      <c r="CN114" s="953"/>
      <c r="CO114" s="953"/>
      <c r="CP114" s="953"/>
      <c r="CQ114" s="953"/>
      <c r="CR114" s="953"/>
      <c r="CS114" s="953"/>
      <c r="CT114" s="953"/>
      <c r="CU114" s="953"/>
      <c r="CV114" s="953"/>
      <c r="CW114" s="953"/>
      <c r="CX114" s="953"/>
      <c r="CY114" s="953"/>
      <c r="CZ114" s="953"/>
      <c r="DA114" s="953"/>
      <c r="DB114" s="953"/>
      <c r="DC114" s="953"/>
      <c r="DD114" s="953"/>
      <c r="DE114" s="953"/>
      <c r="DF114" s="954"/>
      <c r="DG114" s="988" t="s">
        <v>397</v>
      </c>
      <c r="DH114" s="989"/>
      <c r="DI114" s="989"/>
      <c r="DJ114" s="989"/>
      <c r="DK114" s="990"/>
      <c r="DL114" s="991" t="s">
        <v>397</v>
      </c>
      <c r="DM114" s="989"/>
      <c r="DN114" s="989"/>
      <c r="DO114" s="989"/>
      <c r="DP114" s="990"/>
      <c r="DQ114" s="991" t="s">
        <v>397</v>
      </c>
      <c r="DR114" s="989"/>
      <c r="DS114" s="989"/>
      <c r="DT114" s="989"/>
      <c r="DU114" s="990"/>
      <c r="DV114" s="992" t="s">
        <v>397</v>
      </c>
      <c r="DW114" s="993"/>
      <c r="DX114" s="993"/>
      <c r="DY114" s="993"/>
      <c r="DZ114" s="994"/>
    </row>
    <row r="115" spans="1:130" s="229" customFormat="1" ht="26.25" customHeight="1" x14ac:dyDescent="0.15">
      <c r="A115" s="984"/>
      <c r="B115" s="985"/>
      <c r="C115" s="953" t="s">
        <v>454</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67">
        <v>12893</v>
      </c>
      <c r="AB115" s="968"/>
      <c r="AC115" s="968"/>
      <c r="AD115" s="968"/>
      <c r="AE115" s="969"/>
      <c r="AF115" s="970">
        <v>12011</v>
      </c>
      <c r="AG115" s="968"/>
      <c r="AH115" s="968"/>
      <c r="AI115" s="968"/>
      <c r="AJ115" s="969"/>
      <c r="AK115" s="970">
        <v>11384</v>
      </c>
      <c r="AL115" s="968"/>
      <c r="AM115" s="968"/>
      <c r="AN115" s="968"/>
      <c r="AO115" s="969"/>
      <c r="AP115" s="971">
        <v>0.2</v>
      </c>
      <c r="AQ115" s="972"/>
      <c r="AR115" s="972"/>
      <c r="AS115" s="972"/>
      <c r="AT115" s="973"/>
      <c r="AU115" s="938"/>
      <c r="AV115" s="939"/>
      <c r="AW115" s="939"/>
      <c r="AX115" s="939"/>
      <c r="AY115" s="939"/>
      <c r="AZ115" s="952" t="s">
        <v>455</v>
      </c>
      <c r="BA115" s="953"/>
      <c r="BB115" s="953"/>
      <c r="BC115" s="953"/>
      <c r="BD115" s="953"/>
      <c r="BE115" s="953"/>
      <c r="BF115" s="953"/>
      <c r="BG115" s="953"/>
      <c r="BH115" s="953"/>
      <c r="BI115" s="953"/>
      <c r="BJ115" s="953"/>
      <c r="BK115" s="953"/>
      <c r="BL115" s="953"/>
      <c r="BM115" s="953"/>
      <c r="BN115" s="953"/>
      <c r="BO115" s="953"/>
      <c r="BP115" s="954"/>
      <c r="BQ115" s="955" t="s">
        <v>397</v>
      </c>
      <c r="BR115" s="956"/>
      <c r="BS115" s="956"/>
      <c r="BT115" s="956"/>
      <c r="BU115" s="956"/>
      <c r="BV115" s="956" t="s">
        <v>397</v>
      </c>
      <c r="BW115" s="956"/>
      <c r="BX115" s="956"/>
      <c r="BY115" s="956"/>
      <c r="BZ115" s="956"/>
      <c r="CA115" s="956" t="s">
        <v>397</v>
      </c>
      <c r="CB115" s="956"/>
      <c r="CC115" s="956"/>
      <c r="CD115" s="956"/>
      <c r="CE115" s="956"/>
      <c r="CF115" s="950" t="s">
        <v>397</v>
      </c>
      <c r="CG115" s="951"/>
      <c r="CH115" s="951"/>
      <c r="CI115" s="951"/>
      <c r="CJ115" s="951"/>
      <c r="CK115" s="978"/>
      <c r="CL115" s="979"/>
      <c r="CM115" s="952" t="s">
        <v>456</v>
      </c>
      <c r="CN115" s="953"/>
      <c r="CO115" s="953"/>
      <c r="CP115" s="953"/>
      <c r="CQ115" s="953"/>
      <c r="CR115" s="953"/>
      <c r="CS115" s="953"/>
      <c r="CT115" s="953"/>
      <c r="CU115" s="953"/>
      <c r="CV115" s="953"/>
      <c r="CW115" s="953"/>
      <c r="CX115" s="953"/>
      <c r="CY115" s="953"/>
      <c r="CZ115" s="953"/>
      <c r="DA115" s="953"/>
      <c r="DB115" s="953"/>
      <c r="DC115" s="953"/>
      <c r="DD115" s="953"/>
      <c r="DE115" s="953"/>
      <c r="DF115" s="954"/>
      <c r="DG115" s="988" t="s">
        <v>397</v>
      </c>
      <c r="DH115" s="989"/>
      <c r="DI115" s="989"/>
      <c r="DJ115" s="989"/>
      <c r="DK115" s="990"/>
      <c r="DL115" s="991" t="s">
        <v>397</v>
      </c>
      <c r="DM115" s="989"/>
      <c r="DN115" s="989"/>
      <c r="DO115" s="989"/>
      <c r="DP115" s="990"/>
      <c r="DQ115" s="991" t="s">
        <v>397</v>
      </c>
      <c r="DR115" s="989"/>
      <c r="DS115" s="989"/>
      <c r="DT115" s="989"/>
      <c r="DU115" s="990"/>
      <c r="DV115" s="992" t="s">
        <v>397</v>
      </c>
      <c r="DW115" s="993"/>
      <c r="DX115" s="993"/>
      <c r="DY115" s="993"/>
      <c r="DZ115" s="994"/>
    </row>
    <row r="116" spans="1:130" s="229" customFormat="1" ht="26.25" customHeight="1" x14ac:dyDescent="0.15">
      <c r="A116" s="986"/>
      <c r="B116" s="987"/>
      <c r="C116" s="995" t="s">
        <v>457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397</v>
      </c>
      <c r="AB116" s="989"/>
      <c r="AC116" s="989"/>
      <c r="AD116" s="989"/>
      <c r="AE116" s="990"/>
      <c r="AF116" s="991" t="s">
        <v>397</v>
      </c>
      <c r="AG116" s="989"/>
      <c r="AH116" s="989"/>
      <c r="AI116" s="989"/>
      <c r="AJ116" s="990"/>
      <c r="AK116" s="991" t="s">
        <v>397</v>
      </c>
      <c r="AL116" s="989"/>
      <c r="AM116" s="989"/>
      <c r="AN116" s="989"/>
      <c r="AO116" s="990"/>
      <c r="AP116" s="992" t="s">
        <v>397</v>
      </c>
      <c r="AQ116" s="993"/>
      <c r="AR116" s="993"/>
      <c r="AS116" s="993"/>
      <c r="AT116" s="994"/>
      <c r="AU116" s="938"/>
      <c r="AV116" s="939"/>
      <c r="AW116" s="939"/>
      <c r="AX116" s="939"/>
      <c r="AY116" s="939"/>
      <c r="AZ116" s="997" t="s">
        <v>458</v>
      </c>
      <c r="BA116" s="998"/>
      <c r="BB116" s="998"/>
      <c r="BC116" s="998"/>
      <c r="BD116" s="998"/>
      <c r="BE116" s="998"/>
      <c r="BF116" s="998"/>
      <c r="BG116" s="998"/>
      <c r="BH116" s="998"/>
      <c r="BI116" s="998"/>
      <c r="BJ116" s="998"/>
      <c r="BK116" s="998"/>
      <c r="BL116" s="998"/>
      <c r="BM116" s="998"/>
      <c r="BN116" s="998"/>
      <c r="BO116" s="998"/>
      <c r="BP116" s="999"/>
      <c r="BQ116" s="955" t="s">
        <v>397</v>
      </c>
      <c r="BR116" s="956"/>
      <c r="BS116" s="956"/>
      <c r="BT116" s="956"/>
      <c r="BU116" s="956"/>
      <c r="BV116" s="956" t="s">
        <v>397</v>
      </c>
      <c r="BW116" s="956"/>
      <c r="BX116" s="956"/>
      <c r="BY116" s="956"/>
      <c r="BZ116" s="956"/>
      <c r="CA116" s="956" t="s">
        <v>397</v>
      </c>
      <c r="CB116" s="956"/>
      <c r="CC116" s="956"/>
      <c r="CD116" s="956"/>
      <c r="CE116" s="956"/>
      <c r="CF116" s="950" t="s">
        <v>397</v>
      </c>
      <c r="CG116" s="951"/>
      <c r="CH116" s="951"/>
      <c r="CI116" s="951"/>
      <c r="CJ116" s="951"/>
      <c r="CK116" s="978"/>
      <c r="CL116" s="979"/>
      <c r="CM116" s="952" t="s">
        <v>459</v>
      </c>
      <c r="CN116" s="953"/>
      <c r="CO116" s="953"/>
      <c r="CP116" s="953"/>
      <c r="CQ116" s="953"/>
      <c r="CR116" s="953"/>
      <c r="CS116" s="953"/>
      <c r="CT116" s="953"/>
      <c r="CU116" s="953"/>
      <c r="CV116" s="953"/>
      <c r="CW116" s="953"/>
      <c r="CX116" s="953"/>
      <c r="CY116" s="953"/>
      <c r="CZ116" s="953"/>
      <c r="DA116" s="953"/>
      <c r="DB116" s="953"/>
      <c r="DC116" s="953"/>
      <c r="DD116" s="953"/>
      <c r="DE116" s="953"/>
      <c r="DF116" s="954"/>
      <c r="DG116" s="988" t="s">
        <v>397</v>
      </c>
      <c r="DH116" s="989"/>
      <c r="DI116" s="989"/>
      <c r="DJ116" s="989"/>
      <c r="DK116" s="990"/>
      <c r="DL116" s="991" t="s">
        <v>397</v>
      </c>
      <c r="DM116" s="989"/>
      <c r="DN116" s="989"/>
      <c r="DO116" s="989"/>
      <c r="DP116" s="990"/>
      <c r="DQ116" s="991" t="s">
        <v>397</v>
      </c>
      <c r="DR116" s="989"/>
      <c r="DS116" s="989"/>
      <c r="DT116" s="989"/>
      <c r="DU116" s="990"/>
      <c r="DV116" s="992" t="s">
        <v>397</v>
      </c>
      <c r="DW116" s="993"/>
      <c r="DX116" s="993"/>
      <c r="DY116" s="993"/>
      <c r="DZ116" s="994"/>
    </row>
    <row r="117" spans="1:130" s="229" customFormat="1" ht="26.25" customHeight="1" x14ac:dyDescent="0.15">
      <c r="A117" s="942" t="s">
        <v>193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1007" t="s">
        <v>460</v>
      </c>
      <c r="Z117" s="924"/>
      <c r="AA117" s="1008">
        <v>1249937</v>
      </c>
      <c r="AB117" s="1009"/>
      <c r="AC117" s="1009"/>
      <c r="AD117" s="1009"/>
      <c r="AE117" s="1010"/>
      <c r="AF117" s="1011">
        <v>1231798</v>
      </c>
      <c r="AG117" s="1009"/>
      <c r="AH117" s="1009"/>
      <c r="AI117" s="1009"/>
      <c r="AJ117" s="1010"/>
      <c r="AK117" s="1011">
        <v>1275667</v>
      </c>
      <c r="AL117" s="1009"/>
      <c r="AM117" s="1009"/>
      <c r="AN117" s="1009"/>
      <c r="AO117" s="1010"/>
      <c r="AP117" s="1012"/>
      <c r="AQ117" s="1013"/>
      <c r="AR117" s="1013"/>
      <c r="AS117" s="1013"/>
      <c r="AT117" s="1014"/>
      <c r="AU117" s="938"/>
      <c r="AV117" s="939"/>
      <c r="AW117" s="939"/>
      <c r="AX117" s="939"/>
      <c r="AY117" s="939"/>
      <c r="AZ117" s="1004" t="s">
        <v>461</v>
      </c>
      <c r="BA117" s="1005"/>
      <c r="BB117" s="1005"/>
      <c r="BC117" s="1005"/>
      <c r="BD117" s="1005"/>
      <c r="BE117" s="1005"/>
      <c r="BF117" s="1005"/>
      <c r="BG117" s="1005"/>
      <c r="BH117" s="1005"/>
      <c r="BI117" s="1005"/>
      <c r="BJ117" s="1005"/>
      <c r="BK117" s="1005"/>
      <c r="BL117" s="1005"/>
      <c r="BM117" s="1005"/>
      <c r="BN117" s="1005"/>
      <c r="BO117" s="1005"/>
      <c r="BP117" s="1006"/>
      <c r="BQ117" s="955" t="s">
        <v>462</v>
      </c>
      <c r="BR117" s="956"/>
      <c r="BS117" s="956"/>
      <c r="BT117" s="956"/>
      <c r="BU117" s="956"/>
      <c r="BV117" s="956" t="s">
        <v>463</v>
      </c>
      <c r="BW117" s="956"/>
      <c r="BX117" s="956"/>
      <c r="BY117" s="956"/>
      <c r="BZ117" s="956"/>
      <c r="CA117" s="956" t="s">
        <v>462</v>
      </c>
      <c r="CB117" s="956"/>
      <c r="CC117" s="956"/>
      <c r="CD117" s="956"/>
      <c r="CE117" s="956"/>
      <c r="CF117" s="950" t="s">
        <v>463</v>
      </c>
      <c r="CG117" s="951"/>
      <c r="CH117" s="951"/>
      <c r="CI117" s="951"/>
      <c r="CJ117" s="951"/>
      <c r="CK117" s="978"/>
      <c r="CL117" s="979"/>
      <c r="CM117" s="952" t="s">
        <v>464</v>
      </c>
      <c r="CN117" s="953"/>
      <c r="CO117" s="953"/>
      <c r="CP117" s="953"/>
      <c r="CQ117" s="953"/>
      <c r="CR117" s="953"/>
      <c r="CS117" s="953"/>
      <c r="CT117" s="953"/>
      <c r="CU117" s="953"/>
      <c r="CV117" s="953"/>
      <c r="CW117" s="953"/>
      <c r="CX117" s="953"/>
      <c r="CY117" s="953"/>
      <c r="CZ117" s="953"/>
      <c r="DA117" s="953"/>
      <c r="DB117" s="953"/>
      <c r="DC117" s="953"/>
      <c r="DD117" s="953"/>
      <c r="DE117" s="953"/>
      <c r="DF117" s="954"/>
      <c r="DG117" s="988" t="s">
        <v>462</v>
      </c>
      <c r="DH117" s="989"/>
      <c r="DI117" s="989"/>
      <c r="DJ117" s="989"/>
      <c r="DK117" s="990"/>
      <c r="DL117" s="991" t="s">
        <v>462</v>
      </c>
      <c r="DM117" s="989"/>
      <c r="DN117" s="989"/>
      <c r="DO117" s="989"/>
      <c r="DP117" s="990"/>
      <c r="DQ117" s="991" t="s">
        <v>462</v>
      </c>
      <c r="DR117" s="989"/>
      <c r="DS117" s="989"/>
      <c r="DT117" s="989"/>
      <c r="DU117" s="990"/>
      <c r="DV117" s="992" t="s">
        <v>462</v>
      </c>
      <c r="DW117" s="993"/>
      <c r="DX117" s="993"/>
      <c r="DY117" s="993"/>
      <c r="DZ117" s="994"/>
    </row>
    <row r="118" spans="1:130" s="229" customFormat="1" ht="26.25" customHeight="1" x14ac:dyDescent="0.15">
      <c r="A118" s="942" t="s">
        <v>436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2" t="s">
        <v>433</v>
      </c>
      <c r="AB118" s="923"/>
      <c r="AC118" s="923"/>
      <c r="AD118" s="923"/>
      <c r="AE118" s="924"/>
      <c r="AF118" s="922" t="s">
        <v>434</v>
      </c>
      <c r="AG118" s="923"/>
      <c r="AH118" s="923"/>
      <c r="AI118" s="923"/>
      <c r="AJ118" s="924"/>
      <c r="AK118" s="922" t="s">
        <v>313</v>
      </c>
      <c r="AL118" s="923"/>
      <c r="AM118" s="923"/>
      <c r="AN118" s="923"/>
      <c r="AO118" s="924"/>
      <c r="AP118" s="1000" t="s">
        <v>435</v>
      </c>
      <c r="AQ118" s="1001"/>
      <c r="AR118" s="1001"/>
      <c r="AS118" s="1001"/>
      <c r="AT118" s="1002"/>
      <c r="AU118" s="938"/>
      <c r="AV118" s="939"/>
      <c r="AW118" s="939"/>
      <c r="AX118" s="939"/>
      <c r="AY118" s="939"/>
      <c r="AZ118" s="1003" t="s">
        <v>465</v>
      </c>
      <c r="BA118" s="995"/>
      <c r="BB118" s="995"/>
      <c r="BC118" s="995"/>
      <c r="BD118" s="995"/>
      <c r="BE118" s="995"/>
      <c r="BF118" s="995"/>
      <c r="BG118" s="995"/>
      <c r="BH118" s="995"/>
      <c r="BI118" s="995"/>
      <c r="BJ118" s="995"/>
      <c r="BK118" s="995"/>
      <c r="BL118" s="995"/>
      <c r="BM118" s="995"/>
      <c r="BN118" s="995"/>
      <c r="BO118" s="995"/>
      <c r="BP118" s="996"/>
      <c r="BQ118" s="1029" t="s">
        <v>462</v>
      </c>
      <c r="BR118" s="1030"/>
      <c r="BS118" s="1030"/>
      <c r="BT118" s="1030"/>
      <c r="BU118" s="1030"/>
      <c r="BV118" s="1030" t="s">
        <v>462</v>
      </c>
      <c r="BW118" s="1030"/>
      <c r="BX118" s="1030"/>
      <c r="BY118" s="1030"/>
      <c r="BZ118" s="1030"/>
      <c r="CA118" s="1030" t="s">
        <v>462</v>
      </c>
      <c r="CB118" s="1030"/>
      <c r="CC118" s="1030"/>
      <c r="CD118" s="1030"/>
      <c r="CE118" s="1030"/>
      <c r="CF118" s="950" t="s">
        <v>462</v>
      </c>
      <c r="CG118" s="951"/>
      <c r="CH118" s="951"/>
      <c r="CI118" s="951"/>
      <c r="CJ118" s="951"/>
      <c r="CK118" s="978"/>
      <c r="CL118" s="979"/>
      <c r="CM118" s="952" t="s">
        <v>466</v>
      </c>
      <c r="CN118" s="953"/>
      <c r="CO118" s="953"/>
      <c r="CP118" s="953"/>
      <c r="CQ118" s="953"/>
      <c r="CR118" s="953"/>
      <c r="CS118" s="953"/>
      <c r="CT118" s="953"/>
      <c r="CU118" s="953"/>
      <c r="CV118" s="953"/>
      <c r="CW118" s="953"/>
      <c r="CX118" s="953"/>
      <c r="CY118" s="953"/>
      <c r="CZ118" s="953"/>
      <c r="DA118" s="953"/>
      <c r="DB118" s="953"/>
      <c r="DC118" s="953"/>
      <c r="DD118" s="953"/>
      <c r="DE118" s="953"/>
      <c r="DF118" s="954"/>
      <c r="DG118" s="988" t="s">
        <v>462</v>
      </c>
      <c r="DH118" s="989"/>
      <c r="DI118" s="989"/>
      <c r="DJ118" s="989"/>
      <c r="DK118" s="990"/>
      <c r="DL118" s="991" t="s">
        <v>462</v>
      </c>
      <c r="DM118" s="989"/>
      <c r="DN118" s="989"/>
      <c r="DO118" s="989"/>
      <c r="DP118" s="990"/>
      <c r="DQ118" s="991" t="s">
        <v>462</v>
      </c>
      <c r="DR118" s="989"/>
      <c r="DS118" s="989"/>
      <c r="DT118" s="989"/>
      <c r="DU118" s="990"/>
      <c r="DV118" s="992" t="s">
        <v>462</v>
      </c>
      <c r="DW118" s="993"/>
      <c r="DX118" s="993"/>
      <c r="DY118" s="993"/>
      <c r="DZ118" s="994"/>
    </row>
    <row r="119" spans="1:130" s="229" customFormat="1" ht="26.25" customHeight="1" x14ac:dyDescent="0.15">
      <c r="A119" s="1086" t="s">
        <v>439</v>
      </c>
      <c r="B119" s="977"/>
      <c r="C119" s="959" t="s">
        <v>440</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929" t="s">
        <v>462</v>
      </c>
      <c r="AB119" s="930"/>
      <c r="AC119" s="930"/>
      <c r="AD119" s="930"/>
      <c r="AE119" s="931"/>
      <c r="AF119" s="932" t="s">
        <v>462</v>
      </c>
      <c r="AG119" s="930"/>
      <c r="AH119" s="930"/>
      <c r="AI119" s="930"/>
      <c r="AJ119" s="931"/>
      <c r="AK119" s="932" t="s">
        <v>462</v>
      </c>
      <c r="AL119" s="930"/>
      <c r="AM119" s="930"/>
      <c r="AN119" s="930"/>
      <c r="AO119" s="931"/>
      <c r="AP119" s="933" t="s">
        <v>462</v>
      </c>
      <c r="AQ119" s="934"/>
      <c r="AR119" s="934"/>
      <c r="AS119" s="934"/>
      <c r="AT119" s="935"/>
      <c r="AU119" s="940"/>
      <c r="AV119" s="941"/>
      <c r="AW119" s="941"/>
      <c r="AX119" s="941"/>
      <c r="AY119" s="941"/>
      <c r="AZ119" s="250" t="s">
        <v>193</v>
      </c>
      <c r="BA119" s="250"/>
      <c r="BB119" s="250"/>
      <c r="BC119" s="250"/>
      <c r="BD119" s="250"/>
      <c r="BE119" s="250"/>
      <c r="BF119" s="250"/>
      <c r="BG119" s="250"/>
      <c r="BH119" s="250"/>
      <c r="BI119" s="250"/>
      <c r="BJ119" s="250"/>
      <c r="BK119" s="250"/>
      <c r="BL119" s="250"/>
      <c r="BM119" s="250"/>
      <c r="BN119" s="250"/>
      <c r="BO119" s="1007" t="s">
        <v>467</v>
      </c>
      <c r="BP119" s="1035"/>
      <c r="BQ119" s="1029">
        <v>11933865</v>
      </c>
      <c r="BR119" s="1030"/>
      <c r="BS119" s="1030"/>
      <c r="BT119" s="1030"/>
      <c r="BU119" s="1030"/>
      <c r="BV119" s="1030">
        <v>12037311</v>
      </c>
      <c r="BW119" s="1030"/>
      <c r="BX119" s="1030"/>
      <c r="BY119" s="1030"/>
      <c r="BZ119" s="1030"/>
      <c r="CA119" s="1030">
        <v>11229623</v>
      </c>
      <c r="CB119" s="1030"/>
      <c r="CC119" s="1030"/>
      <c r="CD119" s="1030"/>
      <c r="CE119" s="1030"/>
      <c r="CF119" s="1031"/>
      <c r="CG119" s="1032"/>
      <c r="CH119" s="1032"/>
      <c r="CI119" s="1032"/>
      <c r="CJ119" s="1033"/>
      <c r="CK119" s="980"/>
      <c r="CL119" s="981"/>
      <c r="CM119" s="1003" t="s">
        <v>468</v>
      </c>
      <c r="CN119" s="995"/>
      <c r="CO119" s="995"/>
      <c r="CP119" s="995"/>
      <c r="CQ119" s="995"/>
      <c r="CR119" s="995"/>
      <c r="CS119" s="995"/>
      <c r="CT119" s="995"/>
      <c r="CU119" s="995"/>
      <c r="CV119" s="995"/>
      <c r="CW119" s="995"/>
      <c r="CX119" s="995"/>
      <c r="CY119" s="995"/>
      <c r="CZ119" s="995"/>
      <c r="DA119" s="995"/>
      <c r="DB119" s="995"/>
      <c r="DC119" s="995"/>
      <c r="DD119" s="995"/>
      <c r="DE119" s="995"/>
      <c r="DF119" s="996"/>
      <c r="DG119" s="1034">
        <v>32709</v>
      </c>
      <c r="DH119" s="1016"/>
      <c r="DI119" s="1016"/>
      <c r="DJ119" s="1016"/>
      <c r="DK119" s="1017"/>
      <c r="DL119" s="1015">
        <v>20381</v>
      </c>
      <c r="DM119" s="1016"/>
      <c r="DN119" s="1016"/>
      <c r="DO119" s="1016"/>
      <c r="DP119" s="1017"/>
      <c r="DQ119" s="1015">
        <v>9167</v>
      </c>
      <c r="DR119" s="1016"/>
      <c r="DS119" s="1016"/>
      <c r="DT119" s="1016"/>
      <c r="DU119" s="1017"/>
      <c r="DV119" s="1018">
        <v>0.2</v>
      </c>
      <c r="DW119" s="1019"/>
      <c r="DX119" s="1019"/>
      <c r="DY119" s="1019"/>
      <c r="DZ119" s="1020"/>
    </row>
    <row r="120" spans="1:130" s="229" customFormat="1" ht="26.25" customHeight="1" x14ac:dyDescent="0.15">
      <c r="A120" s="1087"/>
      <c r="B120" s="979"/>
      <c r="C120" s="952" t="s">
        <v>443</v>
      </c>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4"/>
      <c r="AA120" s="988" t="s">
        <v>462</v>
      </c>
      <c r="AB120" s="989"/>
      <c r="AC120" s="989"/>
      <c r="AD120" s="989"/>
      <c r="AE120" s="990"/>
      <c r="AF120" s="991" t="s">
        <v>462</v>
      </c>
      <c r="AG120" s="989"/>
      <c r="AH120" s="989"/>
      <c r="AI120" s="989"/>
      <c r="AJ120" s="990"/>
      <c r="AK120" s="991" t="s">
        <v>462</v>
      </c>
      <c r="AL120" s="989"/>
      <c r="AM120" s="989"/>
      <c r="AN120" s="989"/>
      <c r="AO120" s="990"/>
      <c r="AP120" s="992" t="s">
        <v>463</v>
      </c>
      <c r="AQ120" s="993"/>
      <c r="AR120" s="993"/>
      <c r="AS120" s="993"/>
      <c r="AT120" s="994"/>
      <c r="AU120" s="1021" t="s">
        <v>469</v>
      </c>
      <c r="AV120" s="1022"/>
      <c r="AW120" s="1022"/>
      <c r="AX120" s="1022"/>
      <c r="AY120" s="1023"/>
      <c r="AZ120" s="959" t="s">
        <v>470</v>
      </c>
      <c r="BA120" s="927"/>
      <c r="BB120" s="927"/>
      <c r="BC120" s="927"/>
      <c r="BD120" s="927"/>
      <c r="BE120" s="927"/>
      <c r="BF120" s="927"/>
      <c r="BG120" s="927"/>
      <c r="BH120" s="927"/>
      <c r="BI120" s="927"/>
      <c r="BJ120" s="927"/>
      <c r="BK120" s="927"/>
      <c r="BL120" s="927"/>
      <c r="BM120" s="927"/>
      <c r="BN120" s="927"/>
      <c r="BO120" s="927"/>
      <c r="BP120" s="928"/>
      <c r="BQ120" s="960">
        <v>5332184</v>
      </c>
      <c r="BR120" s="961"/>
      <c r="BS120" s="961"/>
      <c r="BT120" s="961"/>
      <c r="BU120" s="961"/>
      <c r="BV120" s="961">
        <v>5696346</v>
      </c>
      <c r="BW120" s="961"/>
      <c r="BX120" s="961"/>
      <c r="BY120" s="961"/>
      <c r="BZ120" s="961"/>
      <c r="CA120" s="961">
        <v>5862231</v>
      </c>
      <c r="CB120" s="961"/>
      <c r="CC120" s="961"/>
      <c r="CD120" s="961"/>
      <c r="CE120" s="961"/>
      <c r="CF120" s="974">
        <v>101.4</v>
      </c>
      <c r="CG120" s="975"/>
      <c r="CH120" s="975"/>
      <c r="CI120" s="975"/>
      <c r="CJ120" s="975"/>
      <c r="CK120" s="1036" t="s">
        <v>471</v>
      </c>
      <c r="CL120" s="1037"/>
      <c r="CM120" s="1037"/>
      <c r="CN120" s="1037"/>
      <c r="CO120" s="1038"/>
      <c r="CP120" s="1044" t="s">
        <v>472</v>
      </c>
      <c r="CQ120" s="1045"/>
      <c r="CR120" s="1045"/>
      <c r="CS120" s="1045"/>
      <c r="CT120" s="1045"/>
      <c r="CU120" s="1045"/>
      <c r="CV120" s="1045"/>
      <c r="CW120" s="1045"/>
      <c r="CX120" s="1045"/>
      <c r="CY120" s="1045"/>
      <c r="CZ120" s="1045"/>
      <c r="DA120" s="1045"/>
      <c r="DB120" s="1045"/>
      <c r="DC120" s="1045"/>
      <c r="DD120" s="1045"/>
      <c r="DE120" s="1045"/>
      <c r="DF120" s="1046"/>
      <c r="DG120" s="960">
        <v>2031984</v>
      </c>
      <c r="DH120" s="961"/>
      <c r="DI120" s="961"/>
      <c r="DJ120" s="961"/>
      <c r="DK120" s="961"/>
      <c r="DL120" s="961">
        <v>2059652</v>
      </c>
      <c r="DM120" s="961"/>
      <c r="DN120" s="961"/>
      <c r="DO120" s="961"/>
      <c r="DP120" s="961"/>
      <c r="DQ120" s="961">
        <v>2032153</v>
      </c>
      <c r="DR120" s="961"/>
      <c r="DS120" s="961"/>
      <c r="DT120" s="961"/>
      <c r="DU120" s="961"/>
      <c r="DV120" s="962">
        <v>35.200000000000003</v>
      </c>
      <c r="DW120" s="962"/>
      <c r="DX120" s="962"/>
      <c r="DY120" s="962"/>
      <c r="DZ120" s="963"/>
    </row>
    <row r="121" spans="1:130" s="229" customFormat="1" ht="26.25" customHeight="1" x14ac:dyDescent="0.15">
      <c r="A121" s="1087"/>
      <c r="B121" s="979"/>
      <c r="C121" s="1004" t="s">
        <v>473</v>
      </c>
      <c r="D121" s="1005"/>
      <c r="E121" s="1005"/>
      <c r="F121" s="1005"/>
      <c r="G121" s="1005"/>
      <c r="H121" s="1005"/>
      <c r="I121" s="1005"/>
      <c r="J121" s="1005"/>
      <c r="K121" s="1005"/>
      <c r="L121" s="1005"/>
      <c r="M121" s="1005"/>
      <c r="N121" s="1005"/>
      <c r="O121" s="1005"/>
      <c r="P121" s="1005"/>
      <c r="Q121" s="1005"/>
      <c r="R121" s="1005"/>
      <c r="S121" s="1005"/>
      <c r="T121" s="1005"/>
      <c r="U121" s="1005"/>
      <c r="V121" s="1005"/>
      <c r="W121" s="1005"/>
      <c r="X121" s="1005"/>
      <c r="Y121" s="1005"/>
      <c r="Z121" s="1006"/>
      <c r="AA121" s="988" t="s">
        <v>462</v>
      </c>
      <c r="AB121" s="989"/>
      <c r="AC121" s="989"/>
      <c r="AD121" s="989"/>
      <c r="AE121" s="990"/>
      <c r="AF121" s="991" t="s">
        <v>462</v>
      </c>
      <c r="AG121" s="989"/>
      <c r="AH121" s="989"/>
      <c r="AI121" s="989"/>
      <c r="AJ121" s="990"/>
      <c r="AK121" s="991" t="s">
        <v>462</v>
      </c>
      <c r="AL121" s="989"/>
      <c r="AM121" s="989"/>
      <c r="AN121" s="989"/>
      <c r="AO121" s="990"/>
      <c r="AP121" s="992" t="s">
        <v>462</v>
      </c>
      <c r="AQ121" s="993"/>
      <c r="AR121" s="993"/>
      <c r="AS121" s="993"/>
      <c r="AT121" s="994"/>
      <c r="AU121" s="1024"/>
      <c r="AV121" s="1025"/>
      <c r="AW121" s="1025"/>
      <c r="AX121" s="1025"/>
      <c r="AY121" s="1026"/>
      <c r="AZ121" s="952" t="s">
        <v>474</v>
      </c>
      <c r="BA121" s="953"/>
      <c r="BB121" s="953"/>
      <c r="BC121" s="953"/>
      <c r="BD121" s="953"/>
      <c r="BE121" s="953"/>
      <c r="BF121" s="953"/>
      <c r="BG121" s="953"/>
      <c r="BH121" s="953"/>
      <c r="BI121" s="953"/>
      <c r="BJ121" s="953"/>
      <c r="BK121" s="953"/>
      <c r="BL121" s="953"/>
      <c r="BM121" s="953"/>
      <c r="BN121" s="953"/>
      <c r="BO121" s="953"/>
      <c r="BP121" s="954"/>
      <c r="BQ121" s="955">
        <v>303</v>
      </c>
      <c r="BR121" s="956"/>
      <c r="BS121" s="956"/>
      <c r="BT121" s="956"/>
      <c r="BU121" s="956"/>
      <c r="BV121" s="956" t="s">
        <v>462</v>
      </c>
      <c r="BW121" s="956"/>
      <c r="BX121" s="956"/>
      <c r="BY121" s="956"/>
      <c r="BZ121" s="956"/>
      <c r="CA121" s="956" t="s">
        <v>462</v>
      </c>
      <c r="CB121" s="956"/>
      <c r="CC121" s="956"/>
      <c r="CD121" s="956"/>
      <c r="CE121" s="956"/>
      <c r="CF121" s="950" t="s">
        <v>462</v>
      </c>
      <c r="CG121" s="951"/>
      <c r="CH121" s="951"/>
      <c r="CI121" s="951"/>
      <c r="CJ121" s="951"/>
      <c r="CK121" s="1039"/>
      <c r="CL121" s="1040"/>
      <c r="CM121" s="1040"/>
      <c r="CN121" s="1040"/>
      <c r="CO121" s="1041"/>
      <c r="CP121" s="1049" t="s">
        <v>475</v>
      </c>
      <c r="CQ121" s="1050"/>
      <c r="CR121" s="1050"/>
      <c r="CS121" s="1050"/>
      <c r="CT121" s="1050"/>
      <c r="CU121" s="1050"/>
      <c r="CV121" s="1050"/>
      <c r="CW121" s="1050"/>
      <c r="CX121" s="1050"/>
      <c r="CY121" s="1050"/>
      <c r="CZ121" s="1050"/>
      <c r="DA121" s="1050"/>
      <c r="DB121" s="1050"/>
      <c r="DC121" s="1050"/>
      <c r="DD121" s="1050"/>
      <c r="DE121" s="1050"/>
      <c r="DF121" s="1051"/>
      <c r="DG121" s="955">
        <v>152037</v>
      </c>
      <c r="DH121" s="956"/>
      <c r="DI121" s="956"/>
      <c r="DJ121" s="956"/>
      <c r="DK121" s="956"/>
      <c r="DL121" s="956">
        <v>175754</v>
      </c>
      <c r="DM121" s="956"/>
      <c r="DN121" s="956"/>
      <c r="DO121" s="956"/>
      <c r="DP121" s="956"/>
      <c r="DQ121" s="956">
        <v>155944</v>
      </c>
      <c r="DR121" s="956"/>
      <c r="DS121" s="956"/>
      <c r="DT121" s="956"/>
      <c r="DU121" s="956"/>
      <c r="DV121" s="957">
        <v>2.7</v>
      </c>
      <c r="DW121" s="957"/>
      <c r="DX121" s="957"/>
      <c r="DY121" s="957"/>
      <c r="DZ121" s="958"/>
    </row>
    <row r="122" spans="1:130" s="229" customFormat="1" ht="26.25" customHeight="1" x14ac:dyDescent="0.15">
      <c r="A122" s="1087"/>
      <c r="B122" s="979"/>
      <c r="C122" s="952" t="s">
        <v>453</v>
      </c>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4"/>
      <c r="AA122" s="988" t="s">
        <v>462</v>
      </c>
      <c r="AB122" s="989"/>
      <c r="AC122" s="989"/>
      <c r="AD122" s="989"/>
      <c r="AE122" s="990"/>
      <c r="AF122" s="991" t="s">
        <v>463</v>
      </c>
      <c r="AG122" s="989"/>
      <c r="AH122" s="989"/>
      <c r="AI122" s="989"/>
      <c r="AJ122" s="990"/>
      <c r="AK122" s="991" t="s">
        <v>463</v>
      </c>
      <c r="AL122" s="989"/>
      <c r="AM122" s="989"/>
      <c r="AN122" s="989"/>
      <c r="AO122" s="990"/>
      <c r="AP122" s="992" t="s">
        <v>462</v>
      </c>
      <c r="AQ122" s="993"/>
      <c r="AR122" s="993"/>
      <c r="AS122" s="993"/>
      <c r="AT122" s="994"/>
      <c r="AU122" s="1024"/>
      <c r="AV122" s="1025"/>
      <c r="AW122" s="1025"/>
      <c r="AX122" s="1025"/>
      <c r="AY122" s="1026"/>
      <c r="AZ122" s="1003" t="s">
        <v>476</v>
      </c>
      <c r="BA122" s="995"/>
      <c r="BB122" s="995"/>
      <c r="BC122" s="995"/>
      <c r="BD122" s="995"/>
      <c r="BE122" s="995"/>
      <c r="BF122" s="995"/>
      <c r="BG122" s="995"/>
      <c r="BH122" s="995"/>
      <c r="BI122" s="995"/>
      <c r="BJ122" s="995"/>
      <c r="BK122" s="995"/>
      <c r="BL122" s="995"/>
      <c r="BM122" s="995"/>
      <c r="BN122" s="995"/>
      <c r="BO122" s="995"/>
      <c r="BP122" s="996"/>
      <c r="BQ122" s="1029">
        <v>8318863</v>
      </c>
      <c r="BR122" s="1030"/>
      <c r="BS122" s="1030"/>
      <c r="BT122" s="1030"/>
      <c r="BU122" s="1030"/>
      <c r="BV122" s="1030">
        <v>8258087</v>
      </c>
      <c r="BW122" s="1030"/>
      <c r="BX122" s="1030"/>
      <c r="BY122" s="1030"/>
      <c r="BZ122" s="1030"/>
      <c r="CA122" s="1030">
        <v>7887369</v>
      </c>
      <c r="CB122" s="1030"/>
      <c r="CC122" s="1030"/>
      <c r="CD122" s="1030"/>
      <c r="CE122" s="1030"/>
      <c r="CF122" s="1047">
        <v>136.4</v>
      </c>
      <c r="CG122" s="1048"/>
      <c r="CH122" s="1048"/>
      <c r="CI122" s="1048"/>
      <c r="CJ122" s="1048"/>
      <c r="CK122" s="1039"/>
      <c r="CL122" s="1040"/>
      <c r="CM122" s="1040"/>
      <c r="CN122" s="1040"/>
      <c r="CO122" s="1041"/>
      <c r="CP122" s="1049" t="s">
        <v>477</v>
      </c>
      <c r="CQ122" s="1050"/>
      <c r="CR122" s="1050"/>
      <c r="CS122" s="1050"/>
      <c r="CT122" s="1050"/>
      <c r="CU122" s="1050"/>
      <c r="CV122" s="1050"/>
      <c r="CW122" s="1050"/>
      <c r="CX122" s="1050"/>
      <c r="CY122" s="1050"/>
      <c r="CZ122" s="1050"/>
      <c r="DA122" s="1050"/>
      <c r="DB122" s="1050"/>
      <c r="DC122" s="1050"/>
      <c r="DD122" s="1050"/>
      <c r="DE122" s="1050"/>
      <c r="DF122" s="1051"/>
      <c r="DG122" s="955">
        <v>52720</v>
      </c>
      <c r="DH122" s="956"/>
      <c r="DI122" s="956"/>
      <c r="DJ122" s="956"/>
      <c r="DK122" s="956"/>
      <c r="DL122" s="956">
        <v>48302</v>
      </c>
      <c r="DM122" s="956"/>
      <c r="DN122" s="956"/>
      <c r="DO122" s="956"/>
      <c r="DP122" s="956"/>
      <c r="DQ122" s="956">
        <v>4499</v>
      </c>
      <c r="DR122" s="956"/>
      <c r="DS122" s="956"/>
      <c r="DT122" s="956"/>
      <c r="DU122" s="956"/>
      <c r="DV122" s="957">
        <v>0.1</v>
      </c>
      <c r="DW122" s="957"/>
      <c r="DX122" s="957"/>
      <c r="DY122" s="957"/>
      <c r="DZ122" s="958"/>
    </row>
    <row r="123" spans="1:130" s="229" customFormat="1" ht="26.25" customHeight="1" x14ac:dyDescent="0.15">
      <c r="A123" s="1087"/>
      <c r="B123" s="979"/>
      <c r="C123" s="952" t="s">
        <v>459</v>
      </c>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4"/>
      <c r="AA123" s="988" t="s">
        <v>462</v>
      </c>
      <c r="AB123" s="989"/>
      <c r="AC123" s="989"/>
      <c r="AD123" s="989"/>
      <c r="AE123" s="990"/>
      <c r="AF123" s="991" t="s">
        <v>462</v>
      </c>
      <c r="AG123" s="989"/>
      <c r="AH123" s="989"/>
      <c r="AI123" s="989"/>
      <c r="AJ123" s="990"/>
      <c r="AK123" s="991" t="s">
        <v>462</v>
      </c>
      <c r="AL123" s="989"/>
      <c r="AM123" s="989"/>
      <c r="AN123" s="989"/>
      <c r="AO123" s="990"/>
      <c r="AP123" s="992" t="s">
        <v>462</v>
      </c>
      <c r="AQ123" s="993"/>
      <c r="AR123" s="993"/>
      <c r="AS123" s="993"/>
      <c r="AT123" s="994"/>
      <c r="AU123" s="1027"/>
      <c r="AV123" s="1028"/>
      <c r="AW123" s="1028"/>
      <c r="AX123" s="1028"/>
      <c r="AY123" s="1028"/>
      <c r="AZ123" s="250" t="s">
        <v>193</v>
      </c>
      <c r="BA123" s="250"/>
      <c r="BB123" s="250"/>
      <c r="BC123" s="250"/>
      <c r="BD123" s="250"/>
      <c r="BE123" s="250"/>
      <c r="BF123" s="250"/>
      <c r="BG123" s="250"/>
      <c r="BH123" s="250"/>
      <c r="BI123" s="250"/>
      <c r="BJ123" s="250"/>
      <c r="BK123" s="250"/>
      <c r="BL123" s="250"/>
      <c r="BM123" s="250"/>
      <c r="BN123" s="250"/>
      <c r="BO123" s="1007" t="s">
        <v>478</v>
      </c>
      <c r="BP123" s="1035"/>
      <c r="BQ123" s="1093">
        <v>13651350</v>
      </c>
      <c r="BR123" s="1094"/>
      <c r="BS123" s="1094"/>
      <c r="BT123" s="1094"/>
      <c r="BU123" s="1094"/>
      <c r="BV123" s="1094">
        <v>13954433</v>
      </c>
      <c r="BW123" s="1094"/>
      <c r="BX123" s="1094"/>
      <c r="BY123" s="1094"/>
      <c r="BZ123" s="1094"/>
      <c r="CA123" s="1094">
        <v>13749600</v>
      </c>
      <c r="CB123" s="1094"/>
      <c r="CC123" s="1094"/>
      <c r="CD123" s="1094"/>
      <c r="CE123" s="1094"/>
      <c r="CF123" s="1031"/>
      <c r="CG123" s="1032"/>
      <c r="CH123" s="1032"/>
      <c r="CI123" s="1032"/>
      <c r="CJ123" s="1033"/>
      <c r="CK123" s="1039"/>
      <c r="CL123" s="1040"/>
      <c r="CM123" s="1040"/>
      <c r="CN123" s="1040"/>
      <c r="CO123" s="1041"/>
      <c r="CP123" s="1049"/>
      <c r="CQ123" s="1050"/>
      <c r="CR123" s="1050"/>
      <c r="CS123" s="1050"/>
      <c r="CT123" s="1050"/>
      <c r="CU123" s="1050"/>
      <c r="CV123" s="1050"/>
      <c r="CW123" s="1050"/>
      <c r="CX123" s="1050"/>
      <c r="CY123" s="1050"/>
      <c r="CZ123" s="1050"/>
      <c r="DA123" s="1050"/>
      <c r="DB123" s="1050"/>
      <c r="DC123" s="1050"/>
      <c r="DD123" s="1050"/>
      <c r="DE123" s="1050"/>
      <c r="DF123" s="1051"/>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229" customFormat="1" ht="26.25" customHeight="1" thickBot="1" x14ac:dyDescent="0.2">
      <c r="A124" s="1087"/>
      <c r="B124" s="979"/>
      <c r="C124" s="952" t="s">
        <v>464</v>
      </c>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4"/>
      <c r="AA124" s="988" t="s">
        <v>479</v>
      </c>
      <c r="AB124" s="989"/>
      <c r="AC124" s="989"/>
      <c r="AD124" s="989"/>
      <c r="AE124" s="990"/>
      <c r="AF124" s="991" t="s">
        <v>479</v>
      </c>
      <c r="AG124" s="989"/>
      <c r="AH124" s="989"/>
      <c r="AI124" s="989"/>
      <c r="AJ124" s="990"/>
      <c r="AK124" s="991" t="s">
        <v>479</v>
      </c>
      <c r="AL124" s="989"/>
      <c r="AM124" s="989"/>
      <c r="AN124" s="989"/>
      <c r="AO124" s="990"/>
      <c r="AP124" s="992" t="s">
        <v>479</v>
      </c>
      <c r="AQ124" s="993"/>
      <c r="AR124" s="993"/>
      <c r="AS124" s="993"/>
      <c r="AT124" s="994"/>
      <c r="AU124" s="1089" t="s">
        <v>480</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t="s">
        <v>479</v>
      </c>
      <c r="BR124" s="1057"/>
      <c r="BS124" s="1057"/>
      <c r="BT124" s="1057"/>
      <c r="BU124" s="1057"/>
      <c r="BV124" s="1057" t="s">
        <v>479</v>
      </c>
      <c r="BW124" s="1057"/>
      <c r="BX124" s="1057"/>
      <c r="BY124" s="1057"/>
      <c r="BZ124" s="1057"/>
      <c r="CA124" s="1057" t="s">
        <v>479</v>
      </c>
      <c r="CB124" s="1057"/>
      <c r="CC124" s="1057"/>
      <c r="CD124" s="1057"/>
      <c r="CE124" s="1057"/>
      <c r="CF124" s="1058"/>
      <c r="CG124" s="1059"/>
      <c r="CH124" s="1059"/>
      <c r="CI124" s="1059"/>
      <c r="CJ124" s="1060"/>
      <c r="CK124" s="1042"/>
      <c r="CL124" s="1042"/>
      <c r="CM124" s="1042"/>
      <c r="CN124" s="1042"/>
      <c r="CO124" s="1043"/>
      <c r="CP124" s="1049" t="s">
        <v>481</v>
      </c>
      <c r="CQ124" s="1050"/>
      <c r="CR124" s="1050"/>
      <c r="CS124" s="1050"/>
      <c r="CT124" s="1050"/>
      <c r="CU124" s="1050"/>
      <c r="CV124" s="1050"/>
      <c r="CW124" s="1050"/>
      <c r="CX124" s="1050"/>
      <c r="CY124" s="1050"/>
      <c r="CZ124" s="1050"/>
      <c r="DA124" s="1050"/>
      <c r="DB124" s="1050"/>
      <c r="DC124" s="1050"/>
      <c r="DD124" s="1050"/>
      <c r="DE124" s="1050"/>
      <c r="DF124" s="1051"/>
      <c r="DG124" s="1034" t="s">
        <v>482</v>
      </c>
      <c r="DH124" s="1016"/>
      <c r="DI124" s="1016"/>
      <c r="DJ124" s="1016"/>
      <c r="DK124" s="1017"/>
      <c r="DL124" s="1015" t="s">
        <v>482</v>
      </c>
      <c r="DM124" s="1016"/>
      <c r="DN124" s="1016"/>
      <c r="DO124" s="1016"/>
      <c r="DP124" s="1017"/>
      <c r="DQ124" s="1015" t="s">
        <v>482</v>
      </c>
      <c r="DR124" s="1016"/>
      <c r="DS124" s="1016"/>
      <c r="DT124" s="1016"/>
      <c r="DU124" s="1017"/>
      <c r="DV124" s="1018" t="s">
        <v>482</v>
      </c>
      <c r="DW124" s="1019"/>
      <c r="DX124" s="1019"/>
      <c r="DY124" s="1019"/>
      <c r="DZ124" s="1020"/>
    </row>
    <row r="125" spans="1:130" s="229" customFormat="1" ht="26.25" customHeight="1" x14ac:dyDescent="0.15">
      <c r="A125" s="1087"/>
      <c r="B125" s="979"/>
      <c r="C125" s="952" t="s">
        <v>466</v>
      </c>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4"/>
      <c r="AA125" s="988" t="s">
        <v>482</v>
      </c>
      <c r="AB125" s="989"/>
      <c r="AC125" s="989"/>
      <c r="AD125" s="989"/>
      <c r="AE125" s="990"/>
      <c r="AF125" s="991" t="s">
        <v>482</v>
      </c>
      <c r="AG125" s="989"/>
      <c r="AH125" s="989"/>
      <c r="AI125" s="989"/>
      <c r="AJ125" s="990"/>
      <c r="AK125" s="991" t="s">
        <v>482</v>
      </c>
      <c r="AL125" s="989"/>
      <c r="AM125" s="989"/>
      <c r="AN125" s="989"/>
      <c r="AO125" s="990"/>
      <c r="AP125" s="992" t="s">
        <v>482</v>
      </c>
      <c r="AQ125" s="993"/>
      <c r="AR125" s="993"/>
      <c r="AS125" s="993"/>
      <c r="AT125" s="99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52" t="s">
        <v>483</v>
      </c>
      <c r="CL125" s="1037"/>
      <c r="CM125" s="1037"/>
      <c r="CN125" s="1037"/>
      <c r="CO125" s="1038"/>
      <c r="CP125" s="959" t="s">
        <v>484</v>
      </c>
      <c r="CQ125" s="927"/>
      <c r="CR125" s="927"/>
      <c r="CS125" s="927"/>
      <c r="CT125" s="927"/>
      <c r="CU125" s="927"/>
      <c r="CV125" s="927"/>
      <c r="CW125" s="927"/>
      <c r="CX125" s="927"/>
      <c r="CY125" s="927"/>
      <c r="CZ125" s="927"/>
      <c r="DA125" s="927"/>
      <c r="DB125" s="927"/>
      <c r="DC125" s="927"/>
      <c r="DD125" s="927"/>
      <c r="DE125" s="927"/>
      <c r="DF125" s="928"/>
      <c r="DG125" s="960" t="s">
        <v>482</v>
      </c>
      <c r="DH125" s="961"/>
      <c r="DI125" s="961"/>
      <c r="DJ125" s="961"/>
      <c r="DK125" s="961"/>
      <c r="DL125" s="961" t="s">
        <v>482</v>
      </c>
      <c r="DM125" s="961"/>
      <c r="DN125" s="961"/>
      <c r="DO125" s="961"/>
      <c r="DP125" s="961"/>
      <c r="DQ125" s="961" t="s">
        <v>482</v>
      </c>
      <c r="DR125" s="961"/>
      <c r="DS125" s="961"/>
      <c r="DT125" s="961"/>
      <c r="DU125" s="961"/>
      <c r="DV125" s="962" t="s">
        <v>482</v>
      </c>
      <c r="DW125" s="962"/>
      <c r="DX125" s="962"/>
      <c r="DY125" s="962"/>
      <c r="DZ125" s="963"/>
    </row>
    <row r="126" spans="1:130" s="229" customFormat="1" ht="26.25" customHeight="1" thickBot="1" x14ac:dyDescent="0.2">
      <c r="A126" s="1087"/>
      <c r="B126" s="979"/>
      <c r="C126" s="952" t="s">
        <v>468</v>
      </c>
      <c r="D126" s="953"/>
      <c r="E126" s="953"/>
      <c r="F126" s="953"/>
      <c r="G126" s="953"/>
      <c r="H126" s="953"/>
      <c r="I126" s="953"/>
      <c r="J126" s="953"/>
      <c r="K126" s="953"/>
      <c r="L126" s="953"/>
      <c r="M126" s="953"/>
      <c r="N126" s="953"/>
      <c r="O126" s="953"/>
      <c r="P126" s="953"/>
      <c r="Q126" s="953"/>
      <c r="R126" s="953"/>
      <c r="S126" s="953"/>
      <c r="T126" s="953"/>
      <c r="U126" s="953"/>
      <c r="V126" s="953"/>
      <c r="W126" s="953"/>
      <c r="X126" s="953"/>
      <c r="Y126" s="953"/>
      <c r="Z126" s="954"/>
      <c r="AA126" s="988">
        <v>12750</v>
      </c>
      <c r="AB126" s="989"/>
      <c r="AC126" s="989"/>
      <c r="AD126" s="989"/>
      <c r="AE126" s="990"/>
      <c r="AF126" s="991">
        <v>11899</v>
      </c>
      <c r="AG126" s="989"/>
      <c r="AH126" s="989"/>
      <c r="AI126" s="989"/>
      <c r="AJ126" s="990"/>
      <c r="AK126" s="991">
        <v>11294</v>
      </c>
      <c r="AL126" s="989"/>
      <c r="AM126" s="989"/>
      <c r="AN126" s="989"/>
      <c r="AO126" s="990"/>
      <c r="AP126" s="992">
        <v>0.2</v>
      </c>
      <c r="AQ126" s="993"/>
      <c r="AR126" s="993"/>
      <c r="AS126" s="993"/>
      <c r="AT126" s="99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53"/>
      <c r="CL126" s="1040"/>
      <c r="CM126" s="1040"/>
      <c r="CN126" s="1040"/>
      <c r="CO126" s="1041"/>
      <c r="CP126" s="952" t="s">
        <v>485</v>
      </c>
      <c r="CQ126" s="953"/>
      <c r="CR126" s="953"/>
      <c r="CS126" s="953"/>
      <c r="CT126" s="953"/>
      <c r="CU126" s="953"/>
      <c r="CV126" s="953"/>
      <c r="CW126" s="953"/>
      <c r="CX126" s="953"/>
      <c r="CY126" s="953"/>
      <c r="CZ126" s="953"/>
      <c r="DA126" s="953"/>
      <c r="DB126" s="953"/>
      <c r="DC126" s="953"/>
      <c r="DD126" s="953"/>
      <c r="DE126" s="953"/>
      <c r="DF126" s="954"/>
      <c r="DG126" s="955" t="s">
        <v>482</v>
      </c>
      <c r="DH126" s="956"/>
      <c r="DI126" s="956"/>
      <c r="DJ126" s="956"/>
      <c r="DK126" s="956"/>
      <c r="DL126" s="956" t="s">
        <v>482</v>
      </c>
      <c r="DM126" s="956"/>
      <c r="DN126" s="956"/>
      <c r="DO126" s="956"/>
      <c r="DP126" s="956"/>
      <c r="DQ126" s="956" t="s">
        <v>482</v>
      </c>
      <c r="DR126" s="956"/>
      <c r="DS126" s="956"/>
      <c r="DT126" s="956"/>
      <c r="DU126" s="956"/>
      <c r="DV126" s="957" t="s">
        <v>482</v>
      </c>
      <c r="DW126" s="957"/>
      <c r="DX126" s="957"/>
      <c r="DY126" s="957"/>
      <c r="DZ126" s="958"/>
    </row>
    <row r="127" spans="1:130" s="229" customFormat="1" ht="26.25" customHeight="1" x14ac:dyDescent="0.15">
      <c r="A127" s="1088"/>
      <c r="B127" s="981"/>
      <c r="C127" s="1003" t="s">
        <v>486</v>
      </c>
      <c r="D127" s="995"/>
      <c r="E127" s="995"/>
      <c r="F127" s="995"/>
      <c r="G127" s="995"/>
      <c r="H127" s="995"/>
      <c r="I127" s="995"/>
      <c r="J127" s="995"/>
      <c r="K127" s="995"/>
      <c r="L127" s="995"/>
      <c r="M127" s="995"/>
      <c r="N127" s="995"/>
      <c r="O127" s="995"/>
      <c r="P127" s="995"/>
      <c r="Q127" s="995"/>
      <c r="R127" s="995"/>
      <c r="S127" s="995"/>
      <c r="T127" s="995"/>
      <c r="U127" s="995"/>
      <c r="V127" s="995"/>
      <c r="W127" s="995"/>
      <c r="X127" s="995"/>
      <c r="Y127" s="995"/>
      <c r="Z127" s="996"/>
      <c r="AA127" s="988">
        <v>143</v>
      </c>
      <c r="AB127" s="989"/>
      <c r="AC127" s="989"/>
      <c r="AD127" s="989"/>
      <c r="AE127" s="990"/>
      <c r="AF127" s="991">
        <v>112</v>
      </c>
      <c r="AG127" s="989"/>
      <c r="AH127" s="989"/>
      <c r="AI127" s="989"/>
      <c r="AJ127" s="990"/>
      <c r="AK127" s="991">
        <v>90</v>
      </c>
      <c r="AL127" s="989"/>
      <c r="AM127" s="989"/>
      <c r="AN127" s="989"/>
      <c r="AO127" s="990"/>
      <c r="AP127" s="992">
        <v>0</v>
      </c>
      <c r="AQ127" s="993"/>
      <c r="AR127" s="993"/>
      <c r="AS127" s="993"/>
      <c r="AT127" s="994"/>
      <c r="AU127" s="231"/>
      <c r="AV127" s="231"/>
      <c r="AW127" s="231"/>
      <c r="AX127" s="1061" t="s">
        <v>487</v>
      </c>
      <c r="AY127" s="1062"/>
      <c r="AZ127" s="1062"/>
      <c r="BA127" s="1062"/>
      <c r="BB127" s="1062"/>
      <c r="BC127" s="1062"/>
      <c r="BD127" s="1062"/>
      <c r="BE127" s="1063"/>
      <c r="BF127" s="1064" t="s">
        <v>488</v>
      </c>
      <c r="BG127" s="1062"/>
      <c r="BH127" s="1062"/>
      <c r="BI127" s="1062"/>
      <c r="BJ127" s="1062"/>
      <c r="BK127" s="1062"/>
      <c r="BL127" s="1063"/>
      <c r="BM127" s="1064" t="s">
        <v>489</v>
      </c>
      <c r="BN127" s="1062"/>
      <c r="BO127" s="1062"/>
      <c r="BP127" s="1062"/>
      <c r="BQ127" s="1062"/>
      <c r="BR127" s="1062"/>
      <c r="BS127" s="1063"/>
      <c r="BT127" s="1064" t="s">
        <v>490</v>
      </c>
      <c r="BU127" s="1062"/>
      <c r="BV127" s="1062"/>
      <c r="BW127" s="1062"/>
      <c r="BX127" s="1062"/>
      <c r="BY127" s="1062"/>
      <c r="BZ127" s="1085"/>
      <c r="CA127" s="231"/>
      <c r="CB127" s="231"/>
      <c r="CC127" s="231"/>
      <c r="CD127" s="254"/>
      <c r="CE127" s="254"/>
      <c r="CF127" s="254"/>
      <c r="CG127" s="231"/>
      <c r="CH127" s="231"/>
      <c r="CI127" s="231"/>
      <c r="CJ127" s="253"/>
      <c r="CK127" s="1053"/>
      <c r="CL127" s="1040"/>
      <c r="CM127" s="1040"/>
      <c r="CN127" s="1040"/>
      <c r="CO127" s="1041"/>
      <c r="CP127" s="952" t="s">
        <v>491</v>
      </c>
      <c r="CQ127" s="953"/>
      <c r="CR127" s="953"/>
      <c r="CS127" s="953"/>
      <c r="CT127" s="953"/>
      <c r="CU127" s="953"/>
      <c r="CV127" s="953"/>
      <c r="CW127" s="953"/>
      <c r="CX127" s="953"/>
      <c r="CY127" s="953"/>
      <c r="CZ127" s="953"/>
      <c r="DA127" s="953"/>
      <c r="DB127" s="953"/>
      <c r="DC127" s="953"/>
      <c r="DD127" s="953"/>
      <c r="DE127" s="953"/>
      <c r="DF127" s="954"/>
      <c r="DG127" s="955" t="s">
        <v>482</v>
      </c>
      <c r="DH127" s="956"/>
      <c r="DI127" s="956"/>
      <c r="DJ127" s="956"/>
      <c r="DK127" s="956"/>
      <c r="DL127" s="956" t="s">
        <v>482</v>
      </c>
      <c r="DM127" s="956"/>
      <c r="DN127" s="956"/>
      <c r="DO127" s="956"/>
      <c r="DP127" s="956"/>
      <c r="DQ127" s="956" t="s">
        <v>482</v>
      </c>
      <c r="DR127" s="956"/>
      <c r="DS127" s="956"/>
      <c r="DT127" s="956"/>
      <c r="DU127" s="956"/>
      <c r="DV127" s="957" t="s">
        <v>482</v>
      </c>
      <c r="DW127" s="957"/>
      <c r="DX127" s="957"/>
      <c r="DY127" s="957"/>
      <c r="DZ127" s="958"/>
    </row>
    <row r="128" spans="1:130" s="229" customFormat="1" ht="26.25" customHeight="1" thickBot="1" x14ac:dyDescent="0.2">
      <c r="A128" s="1071" t="s">
        <v>492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493</v>
      </c>
      <c r="X128" s="1073"/>
      <c r="Y128" s="1073"/>
      <c r="Z128" s="1074"/>
      <c r="AA128" s="1075">
        <v>9189</v>
      </c>
      <c r="AB128" s="1076"/>
      <c r="AC128" s="1076"/>
      <c r="AD128" s="1076"/>
      <c r="AE128" s="1077"/>
      <c r="AF128" s="1078">
        <v>7284</v>
      </c>
      <c r="AG128" s="1076"/>
      <c r="AH128" s="1076"/>
      <c r="AI128" s="1076"/>
      <c r="AJ128" s="1077"/>
      <c r="AK128" s="1078">
        <v>408</v>
      </c>
      <c r="AL128" s="1076"/>
      <c r="AM128" s="1076"/>
      <c r="AN128" s="1076"/>
      <c r="AO128" s="1077"/>
      <c r="AP128" s="1079"/>
      <c r="AQ128" s="1080"/>
      <c r="AR128" s="1080"/>
      <c r="AS128" s="1080"/>
      <c r="AT128" s="1081"/>
      <c r="AU128" s="231"/>
      <c r="AV128" s="231"/>
      <c r="AW128" s="231"/>
      <c r="AX128" s="926" t="s">
        <v>494</v>
      </c>
      <c r="AY128" s="927"/>
      <c r="AZ128" s="927"/>
      <c r="BA128" s="927"/>
      <c r="BB128" s="927"/>
      <c r="BC128" s="927"/>
      <c r="BD128" s="927"/>
      <c r="BE128" s="928"/>
      <c r="BF128" s="1082" t="s">
        <v>482</v>
      </c>
      <c r="BG128" s="1083"/>
      <c r="BH128" s="1083"/>
      <c r="BI128" s="1083"/>
      <c r="BJ128" s="1083"/>
      <c r="BK128" s="1083"/>
      <c r="BL128" s="1084"/>
      <c r="BM128" s="1082">
        <v>14.24</v>
      </c>
      <c r="BN128" s="1083"/>
      <c r="BO128" s="1083"/>
      <c r="BP128" s="1083"/>
      <c r="BQ128" s="1083"/>
      <c r="BR128" s="1083"/>
      <c r="BS128" s="1084"/>
      <c r="BT128" s="1082">
        <v>20</v>
      </c>
      <c r="BU128" s="1083"/>
      <c r="BV128" s="1083"/>
      <c r="BW128" s="1083"/>
      <c r="BX128" s="1083"/>
      <c r="BY128" s="1083"/>
      <c r="BZ128" s="1106"/>
      <c r="CA128" s="254"/>
      <c r="CB128" s="254"/>
      <c r="CC128" s="254"/>
      <c r="CD128" s="254"/>
      <c r="CE128" s="254"/>
      <c r="CF128" s="254"/>
      <c r="CG128" s="231"/>
      <c r="CH128" s="231"/>
      <c r="CI128" s="231"/>
      <c r="CJ128" s="253"/>
      <c r="CK128" s="1054"/>
      <c r="CL128" s="1055"/>
      <c r="CM128" s="1055"/>
      <c r="CN128" s="1055"/>
      <c r="CO128" s="1056"/>
      <c r="CP128" s="1065" t="s">
        <v>495</v>
      </c>
      <c r="CQ128" s="763"/>
      <c r="CR128" s="763"/>
      <c r="CS128" s="763"/>
      <c r="CT128" s="763"/>
      <c r="CU128" s="763"/>
      <c r="CV128" s="763"/>
      <c r="CW128" s="763"/>
      <c r="CX128" s="763"/>
      <c r="CY128" s="763"/>
      <c r="CZ128" s="763"/>
      <c r="DA128" s="763"/>
      <c r="DB128" s="763"/>
      <c r="DC128" s="763"/>
      <c r="DD128" s="763"/>
      <c r="DE128" s="763"/>
      <c r="DF128" s="1066"/>
      <c r="DG128" s="1067" t="s">
        <v>482</v>
      </c>
      <c r="DH128" s="1068"/>
      <c r="DI128" s="1068"/>
      <c r="DJ128" s="1068"/>
      <c r="DK128" s="1068"/>
      <c r="DL128" s="1068" t="s">
        <v>482</v>
      </c>
      <c r="DM128" s="1068"/>
      <c r="DN128" s="1068"/>
      <c r="DO128" s="1068"/>
      <c r="DP128" s="1068"/>
      <c r="DQ128" s="1068" t="s">
        <v>496</v>
      </c>
      <c r="DR128" s="1068"/>
      <c r="DS128" s="1068"/>
      <c r="DT128" s="1068"/>
      <c r="DU128" s="1068"/>
      <c r="DV128" s="1069" t="s">
        <v>496</v>
      </c>
      <c r="DW128" s="1069"/>
      <c r="DX128" s="1069"/>
      <c r="DY128" s="1069"/>
      <c r="DZ128" s="1070"/>
    </row>
    <row r="129" spans="1:131" s="229" customFormat="1" ht="26.25" customHeight="1" x14ac:dyDescent="0.15">
      <c r="A129" s="964" t="s">
        <v>111</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0" t="s">
        <v>497</v>
      </c>
      <c r="X129" s="1101"/>
      <c r="Y129" s="1101"/>
      <c r="Z129" s="1102"/>
      <c r="AA129" s="988">
        <v>6259368</v>
      </c>
      <c r="AB129" s="989"/>
      <c r="AC129" s="989"/>
      <c r="AD129" s="989"/>
      <c r="AE129" s="990"/>
      <c r="AF129" s="991">
        <v>6666152</v>
      </c>
      <c r="AG129" s="989"/>
      <c r="AH129" s="989"/>
      <c r="AI129" s="989"/>
      <c r="AJ129" s="990"/>
      <c r="AK129" s="991">
        <v>6466170</v>
      </c>
      <c r="AL129" s="989"/>
      <c r="AM129" s="989"/>
      <c r="AN129" s="989"/>
      <c r="AO129" s="990"/>
      <c r="AP129" s="1103"/>
      <c r="AQ129" s="1104"/>
      <c r="AR129" s="1104"/>
      <c r="AS129" s="1104"/>
      <c r="AT129" s="1105"/>
      <c r="AU129" s="232"/>
      <c r="AV129" s="232"/>
      <c r="AW129" s="232"/>
      <c r="AX129" s="1095" t="s">
        <v>498</v>
      </c>
      <c r="AY129" s="953"/>
      <c r="AZ129" s="953"/>
      <c r="BA129" s="953"/>
      <c r="BB129" s="953"/>
      <c r="BC129" s="953"/>
      <c r="BD129" s="953"/>
      <c r="BE129" s="954"/>
      <c r="BF129" s="1096" t="s">
        <v>499</v>
      </c>
      <c r="BG129" s="1097"/>
      <c r="BH129" s="1097"/>
      <c r="BI129" s="1097"/>
      <c r="BJ129" s="1097"/>
      <c r="BK129" s="1097"/>
      <c r="BL129" s="1098"/>
      <c r="BM129" s="1096">
        <v>19.239999999999998</v>
      </c>
      <c r="BN129" s="1097"/>
      <c r="BO129" s="1097"/>
      <c r="BP129" s="1097"/>
      <c r="BQ129" s="1097"/>
      <c r="BR129" s="1097"/>
      <c r="BS129" s="1098"/>
      <c r="BT129" s="1096">
        <v>30</v>
      </c>
      <c r="BU129" s="1097"/>
      <c r="BV129" s="1097"/>
      <c r="BW129" s="1097"/>
      <c r="BX129" s="1097"/>
      <c r="BY129" s="1097"/>
      <c r="BZ129" s="1099"/>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964" t="s">
        <v>500</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0" t="s">
        <v>501</v>
      </c>
      <c r="X130" s="1101"/>
      <c r="Y130" s="1101"/>
      <c r="Z130" s="1102"/>
      <c r="AA130" s="988">
        <v>725043</v>
      </c>
      <c r="AB130" s="989"/>
      <c r="AC130" s="989"/>
      <c r="AD130" s="989"/>
      <c r="AE130" s="990"/>
      <c r="AF130" s="991">
        <v>730847</v>
      </c>
      <c r="AG130" s="989"/>
      <c r="AH130" s="989"/>
      <c r="AI130" s="989"/>
      <c r="AJ130" s="990"/>
      <c r="AK130" s="991">
        <v>685071</v>
      </c>
      <c r="AL130" s="989"/>
      <c r="AM130" s="989"/>
      <c r="AN130" s="989"/>
      <c r="AO130" s="990"/>
      <c r="AP130" s="1103"/>
      <c r="AQ130" s="1104"/>
      <c r="AR130" s="1104"/>
      <c r="AS130" s="1104"/>
      <c r="AT130" s="1105"/>
      <c r="AU130" s="232"/>
      <c r="AV130" s="232"/>
      <c r="AW130" s="232"/>
      <c r="AX130" s="1095" t="s">
        <v>502</v>
      </c>
      <c r="AY130" s="953"/>
      <c r="AZ130" s="953"/>
      <c r="BA130" s="953"/>
      <c r="BB130" s="953"/>
      <c r="BC130" s="953"/>
      <c r="BD130" s="953"/>
      <c r="BE130" s="954"/>
      <c r="BF130" s="1131">
        <v>9.1999999999999993</v>
      </c>
      <c r="BG130" s="1132"/>
      <c r="BH130" s="1132"/>
      <c r="BI130" s="1132"/>
      <c r="BJ130" s="1132"/>
      <c r="BK130" s="1132"/>
      <c r="BL130" s="1133"/>
      <c r="BM130" s="1131">
        <v>25</v>
      </c>
      <c r="BN130" s="1132"/>
      <c r="BO130" s="1132"/>
      <c r="BP130" s="1132"/>
      <c r="BQ130" s="1132"/>
      <c r="BR130" s="1132"/>
      <c r="BS130" s="1133"/>
      <c r="BT130" s="1131">
        <v>35</v>
      </c>
      <c r="BU130" s="1132"/>
      <c r="BV130" s="1132"/>
      <c r="BW130" s="1132"/>
      <c r="BX130" s="1132"/>
      <c r="BY130" s="1132"/>
      <c r="BZ130" s="1134"/>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1135"/>
      <c r="B131" s="1136"/>
      <c r="C131" s="1136"/>
      <c r="D131" s="1136"/>
      <c r="E131" s="1136"/>
      <c r="F131" s="1136"/>
      <c r="G131" s="1136"/>
      <c r="H131" s="1136"/>
      <c r="I131" s="1136"/>
      <c r="J131" s="1136"/>
      <c r="K131" s="1136"/>
      <c r="L131" s="1136"/>
      <c r="M131" s="1136"/>
      <c r="N131" s="1136"/>
      <c r="O131" s="1136"/>
      <c r="P131" s="1136"/>
      <c r="Q131" s="1136"/>
      <c r="R131" s="1136"/>
      <c r="S131" s="1136"/>
      <c r="T131" s="1136"/>
      <c r="U131" s="1136"/>
      <c r="V131" s="1136"/>
      <c r="W131" s="1137" t="s">
        <v>503</v>
      </c>
      <c r="X131" s="1138"/>
      <c r="Y131" s="1138"/>
      <c r="Z131" s="1139"/>
      <c r="AA131" s="1034">
        <v>5534325</v>
      </c>
      <c r="AB131" s="1016"/>
      <c r="AC131" s="1016"/>
      <c r="AD131" s="1016"/>
      <c r="AE131" s="1017"/>
      <c r="AF131" s="1015">
        <v>5935305</v>
      </c>
      <c r="AG131" s="1016"/>
      <c r="AH131" s="1016"/>
      <c r="AI131" s="1016"/>
      <c r="AJ131" s="1017"/>
      <c r="AK131" s="1015">
        <v>5781099</v>
      </c>
      <c r="AL131" s="1016"/>
      <c r="AM131" s="1016"/>
      <c r="AN131" s="1016"/>
      <c r="AO131" s="1017"/>
      <c r="AP131" s="1140"/>
      <c r="AQ131" s="1141"/>
      <c r="AR131" s="1141"/>
      <c r="AS131" s="1141"/>
      <c r="AT131" s="1142"/>
      <c r="AU131" s="232"/>
      <c r="AV131" s="232"/>
      <c r="AW131" s="232"/>
      <c r="AX131" s="1113" t="s">
        <v>504</v>
      </c>
      <c r="AY131" s="763"/>
      <c r="AZ131" s="763"/>
      <c r="BA131" s="763"/>
      <c r="BB131" s="763"/>
      <c r="BC131" s="763"/>
      <c r="BD131" s="763"/>
      <c r="BE131" s="1066"/>
      <c r="BF131" s="1114" t="s">
        <v>133</v>
      </c>
      <c r="BG131" s="1115"/>
      <c r="BH131" s="1115"/>
      <c r="BI131" s="1115"/>
      <c r="BJ131" s="1115"/>
      <c r="BK131" s="1115"/>
      <c r="BL131" s="1116"/>
      <c r="BM131" s="1114">
        <v>350</v>
      </c>
      <c r="BN131" s="1115"/>
      <c r="BO131" s="1115"/>
      <c r="BP131" s="1115"/>
      <c r="BQ131" s="1115"/>
      <c r="BR131" s="1115"/>
      <c r="BS131" s="1116"/>
      <c r="BT131" s="1117"/>
      <c r="BU131" s="1118"/>
      <c r="BV131" s="1118"/>
      <c r="BW131" s="1118"/>
      <c r="BX131" s="1118"/>
      <c r="BY131" s="1118"/>
      <c r="BZ131" s="1119"/>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1120" t="s">
        <v>505</v>
      </c>
      <c r="B132" s="1121"/>
      <c r="C132" s="1121"/>
      <c r="D132" s="1121"/>
      <c r="E132" s="1121"/>
      <c r="F132" s="1121"/>
      <c r="G132" s="1121"/>
      <c r="H132" s="1121"/>
      <c r="I132" s="1121"/>
      <c r="J132" s="1121"/>
      <c r="K132" s="1121"/>
      <c r="L132" s="1121"/>
      <c r="M132" s="1121"/>
      <c r="N132" s="1121"/>
      <c r="O132" s="1121"/>
      <c r="P132" s="1121"/>
      <c r="Q132" s="1121"/>
      <c r="R132" s="1121"/>
      <c r="S132" s="1121"/>
      <c r="T132" s="1121"/>
      <c r="U132" s="1121"/>
      <c r="V132" s="1124" t="s">
        <v>506</v>
      </c>
      <c r="W132" s="1124"/>
      <c r="X132" s="1124"/>
      <c r="Y132" s="1124"/>
      <c r="Z132" s="1125"/>
      <c r="AA132" s="1126">
        <v>9.3182998829999999</v>
      </c>
      <c r="AB132" s="1127"/>
      <c r="AC132" s="1127"/>
      <c r="AD132" s="1127"/>
      <c r="AE132" s="1128"/>
      <c r="AF132" s="1129">
        <v>8.3174664150000002</v>
      </c>
      <c r="AG132" s="1127"/>
      <c r="AH132" s="1127"/>
      <c r="AI132" s="1127"/>
      <c r="AJ132" s="1128"/>
      <c r="AK132" s="1129">
        <v>10.20892394</v>
      </c>
      <c r="AL132" s="1127"/>
      <c r="AM132" s="1127"/>
      <c r="AN132" s="1127"/>
      <c r="AO132" s="1128"/>
      <c r="AP132" s="1031"/>
      <c r="AQ132" s="1032"/>
      <c r="AR132" s="1032"/>
      <c r="AS132" s="1032"/>
      <c r="AT132" s="1130"/>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1122"/>
      <c r="B133" s="1123"/>
      <c r="C133" s="1123"/>
      <c r="D133" s="1123"/>
      <c r="E133" s="1123"/>
      <c r="F133" s="1123"/>
      <c r="G133" s="1123"/>
      <c r="H133" s="1123"/>
      <c r="I133" s="1123"/>
      <c r="J133" s="1123"/>
      <c r="K133" s="1123"/>
      <c r="L133" s="1123"/>
      <c r="M133" s="1123"/>
      <c r="N133" s="1123"/>
      <c r="O133" s="1123"/>
      <c r="P133" s="1123"/>
      <c r="Q133" s="1123"/>
      <c r="R133" s="1123"/>
      <c r="S133" s="1123"/>
      <c r="T133" s="1123"/>
      <c r="U133" s="1123"/>
      <c r="V133" s="1107" t="s">
        <v>507</v>
      </c>
      <c r="W133" s="1107"/>
      <c r="X133" s="1107"/>
      <c r="Y133" s="1107"/>
      <c r="Z133" s="1108"/>
      <c r="AA133" s="1109">
        <v>8.6</v>
      </c>
      <c r="AB133" s="1110"/>
      <c r="AC133" s="1110"/>
      <c r="AD133" s="1110"/>
      <c r="AE133" s="1111"/>
      <c r="AF133" s="1109">
        <v>8.6999999999999993</v>
      </c>
      <c r="AG133" s="1110"/>
      <c r="AH133" s="1110"/>
      <c r="AI133" s="1110"/>
      <c r="AJ133" s="1111"/>
      <c r="AK133" s="1109">
        <v>9.1999999999999993</v>
      </c>
      <c r="AL133" s="1110"/>
      <c r="AM133" s="1110"/>
      <c r="AN133" s="1110"/>
      <c r="AO133" s="1111"/>
      <c r="AP133" s="1058"/>
      <c r="AQ133" s="1059"/>
      <c r="AR133" s="1059"/>
      <c r="AS133" s="1059"/>
      <c r="AT133" s="1112"/>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VQyTfPIISEo8lJ45RWRJzx716uYyz50VqCIlYKd5am0uAzdc9ey/1Dj9S/a8i70mi6Qjhb/D7OwLHCm2rDKOhQ==" saltValue="K0Up6muYyDRuUgzAUgArSw==" spinCount="100000" sheet="1" objects="1" scenarios="1" formatRows="0"/>
  <mergeCells count="2035">
    <mergeCell ref="AP73:AT73"/>
    <mergeCell ref="AP72:AT72"/>
    <mergeCell ref="AP74:AT74"/>
    <mergeCell ref="AP71:AT71"/>
    <mergeCell ref="AP70:AT70"/>
    <mergeCell ref="AP69:AT69"/>
    <mergeCell ref="AP68:AT68"/>
    <mergeCell ref="AU73:AY73"/>
    <mergeCell ref="AU72:AY72"/>
    <mergeCell ref="AU74:AY74"/>
    <mergeCell ref="AU71:AY71"/>
    <mergeCell ref="AU70:AY70"/>
    <mergeCell ref="AU69:AY69"/>
    <mergeCell ref="AU68:AY68"/>
    <mergeCell ref="AZ73:BD73"/>
    <mergeCell ref="AZ72:BD72"/>
    <mergeCell ref="AZ74:BD74"/>
    <mergeCell ref="AZ71:BD71"/>
    <mergeCell ref="AZ70:BD70"/>
    <mergeCell ref="AZ69:BD69"/>
    <mergeCell ref="AZ68:BD68"/>
    <mergeCell ref="AA73:AE73"/>
    <mergeCell ref="AA72:AE72"/>
    <mergeCell ref="AA71:AE71"/>
    <mergeCell ref="AA70:AE70"/>
    <mergeCell ref="AA69:AE69"/>
    <mergeCell ref="AA68:AE68"/>
    <mergeCell ref="AF74:AJ74"/>
    <mergeCell ref="AF73:AJ73"/>
    <mergeCell ref="AF72:AJ72"/>
    <mergeCell ref="AF71:AJ71"/>
    <mergeCell ref="AF70:AJ70"/>
    <mergeCell ref="AF69:AJ69"/>
    <mergeCell ref="AF68:AJ68"/>
    <mergeCell ref="AK74:AO74"/>
    <mergeCell ref="AK73:AO73"/>
    <mergeCell ref="AK72:AO72"/>
    <mergeCell ref="AK71:AO71"/>
    <mergeCell ref="AK70:AO70"/>
    <mergeCell ref="AK69:AO69"/>
    <mergeCell ref="AK68:AO68"/>
    <mergeCell ref="B73:P73"/>
    <mergeCell ref="B72:P72"/>
    <mergeCell ref="B71:P71"/>
    <mergeCell ref="B70:P70"/>
    <mergeCell ref="B69:P69"/>
    <mergeCell ref="B68:P68"/>
    <mergeCell ref="Q74:U74"/>
    <mergeCell ref="Q73:U73"/>
    <mergeCell ref="Q72:U72"/>
    <mergeCell ref="Q71:U71"/>
    <mergeCell ref="Q70:U70"/>
    <mergeCell ref="Q69:U69"/>
    <mergeCell ref="Q68:U68"/>
    <mergeCell ref="V74:Z74"/>
    <mergeCell ref="V73:Z73"/>
    <mergeCell ref="V72:Z72"/>
    <mergeCell ref="V71:Z71"/>
    <mergeCell ref="V70:Z70"/>
    <mergeCell ref="V69:Z69"/>
    <mergeCell ref="V68:Z6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BS74:CG74"/>
    <mergeCell ref="CH74:CL74"/>
    <mergeCell ref="CM74:CQ74"/>
    <mergeCell ref="B74:P74"/>
    <mergeCell ref="AA74:AE74"/>
    <mergeCell ref="DL70:DP70"/>
    <mergeCell ref="DQ70:DU70"/>
    <mergeCell ref="BS70:CG70"/>
    <mergeCell ref="CH70:CL70"/>
    <mergeCell ref="CM70:CQ70"/>
    <mergeCell ref="DG73:DK73"/>
    <mergeCell ref="DL73:DP73"/>
    <mergeCell ref="DQ73:DU73"/>
    <mergeCell ref="DV73:DZ73"/>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BS72:CG72"/>
    <mergeCell ref="CH72:CL72"/>
    <mergeCell ref="CM72:CQ72"/>
    <mergeCell ref="DG69:DK69"/>
    <mergeCell ref="DL69:DP69"/>
    <mergeCell ref="DQ69:DU69"/>
    <mergeCell ref="DV69:DZ69"/>
    <mergeCell ref="BS69:CG69"/>
    <mergeCell ref="CH69:CL69"/>
    <mergeCell ref="CM69:CQ69"/>
    <mergeCell ref="CR69:CV69"/>
    <mergeCell ref="CW69:DA69"/>
    <mergeCell ref="DB69:DF69"/>
    <mergeCell ref="DV68:DZ68"/>
    <mergeCell ref="CR68:CV68"/>
    <mergeCell ref="DG71:DK71"/>
    <mergeCell ref="DL71:DP71"/>
    <mergeCell ref="DQ71:DU71"/>
    <mergeCell ref="DV71:DZ71"/>
    <mergeCell ref="BS71:CG71"/>
    <mergeCell ref="CH71:CL71"/>
    <mergeCell ref="CM71:CQ71"/>
    <mergeCell ref="CR71:CV71"/>
    <mergeCell ref="CW71:DA71"/>
    <mergeCell ref="DB71:DF71"/>
    <mergeCell ref="CW68:DA68"/>
    <mergeCell ref="DB68:DF68"/>
    <mergeCell ref="DG68:DK68"/>
    <mergeCell ref="DL68:DP68"/>
    <mergeCell ref="DQ68:DU68"/>
    <mergeCell ref="DV70:DZ70"/>
    <mergeCell ref="CR70:CV70"/>
    <mergeCell ref="CW70:DA70"/>
    <mergeCell ref="DB70:DF70"/>
    <mergeCell ref="DG70:DK70"/>
    <mergeCell ref="BS68:CG68"/>
    <mergeCell ref="CH68:CL68"/>
    <mergeCell ref="CM68:CQ68"/>
    <mergeCell ref="DL65:DP65"/>
    <mergeCell ref="DQ65:DU65"/>
    <mergeCell ref="DV65:DZ65"/>
    <mergeCell ref="A66:P67"/>
    <mergeCell ref="Q66:U67"/>
    <mergeCell ref="V66:Z67"/>
    <mergeCell ref="AA66:AE67"/>
    <mergeCell ref="AF66:AJ67"/>
    <mergeCell ref="AK66:AO67"/>
    <mergeCell ref="AP66:AT67"/>
    <mergeCell ref="AU66:AY67"/>
    <mergeCell ref="AZ66:BD67"/>
    <mergeCell ref="CW67:DA67"/>
    <mergeCell ref="DB67:DF67"/>
    <mergeCell ref="DG67:DK67"/>
    <mergeCell ref="DL67:DP67"/>
    <mergeCell ref="DQ67:DU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BS66:CG66"/>
    <mergeCell ref="CH66:CL66"/>
    <mergeCell ref="CM66:CQ66"/>
    <mergeCell ref="BS64:CG64"/>
    <mergeCell ref="CH64:CL64"/>
    <mergeCell ref="CM64:CQ64"/>
    <mergeCell ref="CR64:CV64"/>
    <mergeCell ref="CW64:DA64"/>
    <mergeCell ref="DB64:DF64"/>
    <mergeCell ref="DG64:DK64"/>
    <mergeCell ref="CR66:CV66"/>
    <mergeCell ref="BS67:CG67"/>
    <mergeCell ref="CH67:CL67"/>
    <mergeCell ref="CM67:CQ67"/>
    <mergeCell ref="CR67:CV67"/>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V61:DZ61"/>
    <mergeCell ref="B62:P62"/>
    <mergeCell ref="Q62:U62"/>
    <mergeCell ref="V62:Z62"/>
    <mergeCell ref="AA62:AE62"/>
    <mergeCell ref="AF62:AJ62"/>
    <mergeCell ref="BE61:BI61"/>
    <mergeCell ref="BS61:CG61"/>
    <mergeCell ref="CH61:CL61"/>
    <mergeCell ref="CM61:CQ61"/>
    <mergeCell ref="CR61:CV61"/>
    <mergeCell ref="CW61:DA61"/>
    <mergeCell ref="CH63:CL63"/>
    <mergeCell ref="CM63:CQ63"/>
    <mergeCell ref="CR63:CV63"/>
    <mergeCell ref="CW63:DA63"/>
    <mergeCell ref="DB63:DF63"/>
    <mergeCell ref="DG63:DK63"/>
    <mergeCell ref="AP63:AT63"/>
    <mergeCell ref="AU63:AY63"/>
    <mergeCell ref="AZ63:BD63"/>
    <mergeCell ref="BE63:BI63"/>
    <mergeCell ref="BJ63:BN63"/>
    <mergeCell ref="B61:P61"/>
    <mergeCell ref="Q61:U61"/>
    <mergeCell ref="V61:Z61"/>
    <mergeCell ref="AA61:AE61"/>
    <mergeCell ref="AF61:AJ61"/>
    <mergeCell ref="BS63:CG63"/>
    <mergeCell ref="DG62:DK62"/>
    <mergeCell ref="DL62:DP62"/>
    <mergeCell ref="DQ62:DU62"/>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B61:DF61"/>
    <mergeCell ref="DG61:DK61"/>
    <mergeCell ref="DL61:DP61"/>
    <mergeCell ref="DQ61:DU61"/>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V60:DZ60"/>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V8:DZ8"/>
    <mergeCell ref="B9:P9"/>
    <mergeCell ref="Q9:U9"/>
    <mergeCell ref="V9:Z9"/>
    <mergeCell ref="AA9:AE9"/>
    <mergeCell ref="AF9:AJ9"/>
    <mergeCell ref="AU8:AY8"/>
    <mergeCell ref="BS8:CG8"/>
    <mergeCell ref="CH8:CL8"/>
    <mergeCell ref="CM8:CQ8"/>
    <mergeCell ref="CR8:CV8"/>
    <mergeCell ref="CW8:DA8"/>
    <mergeCell ref="DB8:DF8"/>
    <mergeCell ref="DG8:DK8"/>
    <mergeCell ref="DL8:DP8"/>
    <mergeCell ref="DQ8:DU8"/>
    <mergeCell ref="B8:P8"/>
    <mergeCell ref="A2:BI2"/>
    <mergeCell ref="DJ2:DO2"/>
    <mergeCell ref="DQ2:DZ2"/>
    <mergeCell ref="A4:AY4"/>
    <mergeCell ref="BQ4:DZ4"/>
    <mergeCell ref="A5:P6"/>
    <mergeCell ref="Q5:U6"/>
    <mergeCell ref="V5:Z6"/>
    <mergeCell ref="AA5:AE6"/>
    <mergeCell ref="AF5:AJ6"/>
    <mergeCell ref="DV7:DZ7"/>
    <mergeCell ref="BS7:CG7"/>
    <mergeCell ref="CH7:CL7"/>
    <mergeCell ref="CM7:CQ7"/>
    <mergeCell ref="CR7:CV7"/>
    <mergeCell ref="CW7:DA7"/>
    <mergeCell ref="DB7:DF7"/>
    <mergeCell ref="DG7:DK7"/>
    <mergeCell ref="DL7:DP7"/>
    <mergeCell ref="DQ7:DU7"/>
    <mergeCell ref="DV5:DZ6"/>
    <mergeCell ref="B7:P7"/>
    <mergeCell ref="Q7:U7"/>
    <mergeCell ref="V7:Z7"/>
    <mergeCell ref="AA7:AE7"/>
    <mergeCell ref="AF7:AJ7"/>
    <mergeCell ref="AK7:AO7"/>
    <mergeCell ref="AP7:AT7"/>
    <mergeCell ref="AU7:AY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3" zoomScale="85" zoomScaleNormal="85" zoomScaleSheetLayoutView="85" workbookViewId="0">
      <selection activeCell="BA74" sqref="BA74"/>
    </sheetView>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508</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zUT174gMFlPrH9BngOgRufxrPipfa5FcCvN5Eh8h1qOUuZys3rugsMKEwzvxn4/FQmq9Wd7WmW9pFBQN5S1l1w==" saltValue="l9KlQ54sR25XAcSGYupQ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R1" zoomScaleNormal="10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KYeCp3EsD+KeVk+jDDDQGEG72eOXjMyHH92SSafRBpaiVKXe6cbPneSVA2A74bHx+LRi4n6i466c7+P39TJAw==" saltValue="mkqOcHBwgCwHteTzU1nH4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52"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509</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510</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51" t="s">
        <v>511</v>
      </c>
      <c r="AP7" s="271"/>
      <c r="AQ7" s="272" t="s">
        <v>512</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52"/>
      <c r="AP8" s="277" t="s">
        <v>513</v>
      </c>
      <c r="AQ8" s="278" t="s">
        <v>514</v>
      </c>
      <c r="AR8" s="279" t="s">
        <v>515</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53" t="s">
        <v>516</v>
      </c>
      <c r="AL9" s="1154"/>
      <c r="AM9" s="1154"/>
      <c r="AN9" s="1155"/>
      <c r="AO9" s="280">
        <v>1538338</v>
      </c>
      <c r="AP9" s="280">
        <v>50348</v>
      </c>
      <c r="AQ9" s="281">
        <v>76332</v>
      </c>
      <c r="AR9" s="282">
        <v>-34</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53" t="s">
        <v>517</v>
      </c>
      <c r="AL10" s="1154"/>
      <c r="AM10" s="1154"/>
      <c r="AN10" s="1155"/>
      <c r="AO10" s="283">
        <v>451972</v>
      </c>
      <c r="AP10" s="283">
        <v>14793</v>
      </c>
      <c r="AQ10" s="284">
        <v>8203</v>
      </c>
      <c r="AR10" s="285">
        <v>80.3</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53" t="s">
        <v>518</v>
      </c>
      <c r="AL11" s="1154"/>
      <c r="AM11" s="1154"/>
      <c r="AN11" s="1155"/>
      <c r="AO11" s="283" t="s">
        <v>519</v>
      </c>
      <c r="AP11" s="283" t="s">
        <v>519</v>
      </c>
      <c r="AQ11" s="284">
        <v>546</v>
      </c>
      <c r="AR11" s="285" t="s">
        <v>519</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53" t="s">
        <v>520</v>
      </c>
      <c r="AL12" s="1154"/>
      <c r="AM12" s="1154"/>
      <c r="AN12" s="1155"/>
      <c r="AO12" s="283" t="s">
        <v>519</v>
      </c>
      <c r="AP12" s="283" t="s">
        <v>519</v>
      </c>
      <c r="AQ12" s="284">
        <v>4</v>
      </c>
      <c r="AR12" s="285" t="s">
        <v>519</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53" t="s">
        <v>521</v>
      </c>
      <c r="AL13" s="1154"/>
      <c r="AM13" s="1154"/>
      <c r="AN13" s="1155"/>
      <c r="AO13" s="283">
        <v>148332</v>
      </c>
      <c r="AP13" s="283">
        <v>4855</v>
      </c>
      <c r="AQ13" s="284">
        <v>2795</v>
      </c>
      <c r="AR13" s="285">
        <v>73.7</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53" t="s">
        <v>522</v>
      </c>
      <c r="AL14" s="1154"/>
      <c r="AM14" s="1154"/>
      <c r="AN14" s="1155"/>
      <c r="AO14" s="283">
        <v>13260</v>
      </c>
      <c r="AP14" s="283">
        <v>434</v>
      </c>
      <c r="AQ14" s="284">
        <v>1229</v>
      </c>
      <c r="AR14" s="285">
        <v>-64.7</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56" t="s">
        <v>523</v>
      </c>
      <c r="AL15" s="1157"/>
      <c r="AM15" s="1157"/>
      <c r="AN15" s="1158"/>
      <c r="AO15" s="283">
        <v>-96940</v>
      </c>
      <c r="AP15" s="283">
        <v>-3173</v>
      </c>
      <c r="AQ15" s="284">
        <v>-5192</v>
      </c>
      <c r="AR15" s="285">
        <v>-38.9</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56" t="s">
        <v>193</v>
      </c>
      <c r="AL16" s="1157"/>
      <c r="AM16" s="1157"/>
      <c r="AN16" s="1158"/>
      <c r="AO16" s="283">
        <v>2054962</v>
      </c>
      <c r="AP16" s="283">
        <v>67257</v>
      </c>
      <c r="AQ16" s="284">
        <v>83916</v>
      </c>
      <c r="AR16" s="285">
        <v>-19.899999999999999</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524</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525</v>
      </c>
      <c r="AP20" s="292" t="s">
        <v>526</v>
      </c>
      <c r="AQ20" s="293" t="s">
        <v>527</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59" t="s">
        <v>528</v>
      </c>
      <c r="AL21" s="1160"/>
      <c r="AM21" s="1160"/>
      <c r="AN21" s="1161"/>
      <c r="AO21" s="296">
        <v>5.43</v>
      </c>
      <c r="AP21" s="297">
        <v>7.81</v>
      </c>
      <c r="AQ21" s="298">
        <v>-2.38</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59" t="s">
        <v>529</v>
      </c>
      <c r="AL22" s="1160"/>
      <c r="AM22" s="1160"/>
      <c r="AN22" s="1161"/>
      <c r="AO22" s="301">
        <v>97.8</v>
      </c>
      <c r="AP22" s="302">
        <v>97.3</v>
      </c>
      <c r="AQ22" s="303">
        <v>0.5</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50" t="s">
        <v>530</v>
      </c>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266"/>
    </row>
    <row r="27" spans="1:46" x14ac:dyDescent="0.15">
      <c r="A27" s="308"/>
      <c r="AO27" s="261"/>
      <c r="AP27" s="261"/>
      <c r="AQ27" s="261"/>
      <c r="AR27" s="261"/>
      <c r="AS27" s="261"/>
      <c r="AT27" s="261"/>
    </row>
    <row r="28" spans="1:46" ht="17.25" x14ac:dyDescent="0.15">
      <c r="A28" s="262" t="s">
        <v>531</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532</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51" t="s">
        <v>511</v>
      </c>
      <c r="AP30" s="271"/>
      <c r="AQ30" s="272" t="s">
        <v>512</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52"/>
      <c r="AP31" s="277" t="s">
        <v>513</v>
      </c>
      <c r="AQ31" s="278" t="s">
        <v>514</v>
      </c>
      <c r="AR31" s="279" t="s">
        <v>515</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67" t="s">
        <v>533</v>
      </c>
      <c r="AL32" s="1168"/>
      <c r="AM32" s="1168"/>
      <c r="AN32" s="1169"/>
      <c r="AO32" s="311">
        <v>995904</v>
      </c>
      <c r="AP32" s="311">
        <v>32595</v>
      </c>
      <c r="AQ32" s="312">
        <v>34996</v>
      </c>
      <c r="AR32" s="313">
        <v>-6.9</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67" t="s">
        <v>534</v>
      </c>
      <c r="AL33" s="1168"/>
      <c r="AM33" s="1168"/>
      <c r="AN33" s="1169"/>
      <c r="AO33" s="311" t="s">
        <v>519</v>
      </c>
      <c r="AP33" s="311" t="s">
        <v>519</v>
      </c>
      <c r="AQ33" s="312" t="s">
        <v>519</v>
      </c>
      <c r="AR33" s="313" t="s">
        <v>519</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67" t="s">
        <v>535</v>
      </c>
      <c r="AL34" s="1168"/>
      <c r="AM34" s="1168"/>
      <c r="AN34" s="1169"/>
      <c r="AO34" s="311" t="s">
        <v>519</v>
      </c>
      <c r="AP34" s="311" t="s">
        <v>519</v>
      </c>
      <c r="AQ34" s="312" t="s">
        <v>519</v>
      </c>
      <c r="AR34" s="313" t="s">
        <v>519</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67" t="s">
        <v>536</v>
      </c>
      <c r="AL35" s="1168"/>
      <c r="AM35" s="1168"/>
      <c r="AN35" s="1169"/>
      <c r="AO35" s="311">
        <v>164289</v>
      </c>
      <c r="AP35" s="311">
        <v>5377</v>
      </c>
      <c r="AQ35" s="312">
        <v>11520</v>
      </c>
      <c r="AR35" s="313">
        <v>-53.3</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67" t="s">
        <v>537</v>
      </c>
      <c r="AL36" s="1168"/>
      <c r="AM36" s="1168"/>
      <c r="AN36" s="1169"/>
      <c r="AO36" s="311">
        <v>104090</v>
      </c>
      <c r="AP36" s="311">
        <v>3407</v>
      </c>
      <c r="AQ36" s="312">
        <v>3057</v>
      </c>
      <c r="AR36" s="313">
        <v>11.4</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67" t="s">
        <v>538</v>
      </c>
      <c r="AL37" s="1168"/>
      <c r="AM37" s="1168"/>
      <c r="AN37" s="1169"/>
      <c r="AO37" s="311">
        <v>11384</v>
      </c>
      <c r="AP37" s="311">
        <v>373</v>
      </c>
      <c r="AQ37" s="312">
        <v>208</v>
      </c>
      <c r="AR37" s="313">
        <v>79.3</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70" t="s">
        <v>539</v>
      </c>
      <c r="AL38" s="1171"/>
      <c r="AM38" s="1171"/>
      <c r="AN38" s="1172"/>
      <c r="AO38" s="314" t="s">
        <v>519</v>
      </c>
      <c r="AP38" s="314" t="s">
        <v>519</v>
      </c>
      <c r="AQ38" s="315">
        <v>0</v>
      </c>
      <c r="AR38" s="303" t="s">
        <v>519</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70" t="s">
        <v>540</v>
      </c>
      <c r="AL39" s="1171"/>
      <c r="AM39" s="1171"/>
      <c r="AN39" s="1172"/>
      <c r="AO39" s="311">
        <v>-408</v>
      </c>
      <c r="AP39" s="311">
        <v>-13</v>
      </c>
      <c r="AQ39" s="312">
        <v>-2483</v>
      </c>
      <c r="AR39" s="313">
        <v>-99.5</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67" t="s">
        <v>541</v>
      </c>
      <c r="AL40" s="1168"/>
      <c r="AM40" s="1168"/>
      <c r="AN40" s="1169"/>
      <c r="AO40" s="311">
        <v>-685071</v>
      </c>
      <c r="AP40" s="311">
        <v>-22422</v>
      </c>
      <c r="AQ40" s="312">
        <v>-31447</v>
      </c>
      <c r="AR40" s="313">
        <v>-28.7</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73" t="s">
        <v>305</v>
      </c>
      <c r="AL41" s="1174"/>
      <c r="AM41" s="1174"/>
      <c r="AN41" s="1175"/>
      <c r="AO41" s="311">
        <v>590188</v>
      </c>
      <c r="AP41" s="311">
        <v>19316</v>
      </c>
      <c r="AQ41" s="312">
        <v>15852</v>
      </c>
      <c r="AR41" s="313">
        <v>21.9</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542</v>
      </c>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543</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544</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62" t="s">
        <v>511</v>
      </c>
      <c r="AN49" s="1164" t="s">
        <v>545</v>
      </c>
      <c r="AO49" s="1165"/>
      <c r="AP49" s="1165"/>
      <c r="AQ49" s="1165"/>
      <c r="AR49" s="1166"/>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63"/>
      <c r="AN50" s="327" t="s">
        <v>546</v>
      </c>
      <c r="AO50" s="328" t="s">
        <v>547</v>
      </c>
      <c r="AP50" s="329" t="s">
        <v>548</v>
      </c>
      <c r="AQ50" s="330" t="s">
        <v>549</v>
      </c>
      <c r="AR50" s="331" t="s">
        <v>550</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551</v>
      </c>
      <c r="AL51" s="324"/>
      <c r="AM51" s="332">
        <v>656949</v>
      </c>
      <c r="AN51" s="333">
        <v>21098</v>
      </c>
      <c r="AO51" s="334">
        <v>8</v>
      </c>
      <c r="AP51" s="335">
        <v>53869</v>
      </c>
      <c r="AQ51" s="336">
        <v>0.4</v>
      </c>
      <c r="AR51" s="337">
        <v>7.6</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552</v>
      </c>
      <c r="AM52" s="340">
        <v>508506</v>
      </c>
      <c r="AN52" s="341">
        <v>16331</v>
      </c>
      <c r="AO52" s="342">
        <v>78.7</v>
      </c>
      <c r="AP52" s="343">
        <v>35046</v>
      </c>
      <c r="AQ52" s="344">
        <v>7.1</v>
      </c>
      <c r="AR52" s="345">
        <v>71.599999999999994</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553</v>
      </c>
      <c r="AL53" s="324"/>
      <c r="AM53" s="332">
        <v>1363466</v>
      </c>
      <c r="AN53" s="333">
        <v>44000</v>
      </c>
      <c r="AO53" s="334">
        <v>108.6</v>
      </c>
      <c r="AP53" s="335">
        <v>59119</v>
      </c>
      <c r="AQ53" s="336">
        <v>9.6999999999999993</v>
      </c>
      <c r="AR53" s="337">
        <v>98.9</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552</v>
      </c>
      <c r="AM54" s="340">
        <v>990987</v>
      </c>
      <c r="AN54" s="341">
        <v>31980</v>
      </c>
      <c r="AO54" s="342">
        <v>95.8</v>
      </c>
      <c r="AP54" s="343">
        <v>29900</v>
      </c>
      <c r="AQ54" s="344">
        <v>-14.7</v>
      </c>
      <c r="AR54" s="345">
        <v>110.5</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554</v>
      </c>
      <c r="AL55" s="324"/>
      <c r="AM55" s="332">
        <v>507725</v>
      </c>
      <c r="AN55" s="333">
        <v>16459</v>
      </c>
      <c r="AO55" s="334">
        <v>-62.6</v>
      </c>
      <c r="AP55" s="335">
        <v>53895</v>
      </c>
      <c r="AQ55" s="336">
        <v>-8.8000000000000007</v>
      </c>
      <c r="AR55" s="337">
        <v>-53.8</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552</v>
      </c>
      <c r="AM56" s="340">
        <v>361749</v>
      </c>
      <c r="AN56" s="341">
        <v>11727</v>
      </c>
      <c r="AO56" s="342">
        <v>-63.3</v>
      </c>
      <c r="AP56" s="343">
        <v>31224</v>
      </c>
      <c r="AQ56" s="344">
        <v>4.4000000000000004</v>
      </c>
      <c r="AR56" s="345">
        <v>-67.7</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555</v>
      </c>
      <c r="AL57" s="324"/>
      <c r="AM57" s="332">
        <v>827940</v>
      </c>
      <c r="AN57" s="333">
        <v>26967</v>
      </c>
      <c r="AO57" s="334">
        <v>63.8</v>
      </c>
      <c r="AP57" s="335">
        <v>56181</v>
      </c>
      <c r="AQ57" s="336">
        <v>4.2</v>
      </c>
      <c r="AR57" s="337">
        <v>59.6</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552</v>
      </c>
      <c r="AM58" s="340">
        <v>364525</v>
      </c>
      <c r="AN58" s="341">
        <v>11873</v>
      </c>
      <c r="AO58" s="342">
        <v>1.2</v>
      </c>
      <c r="AP58" s="343">
        <v>32039</v>
      </c>
      <c r="AQ58" s="344">
        <v>2.6</v>
      </c>
      <c r="AR58" s="345">
        <v>-1.4</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556</v>
      </c>
      <c r="AL59" s="324"/>
      <c r="AM59" s="332">
        <v>885808</v>
      </c>
      <c r="AN59" s="333">
        <v>28992</v>
      </c>
      <c r="AO59" s="334">
        <v>7.5</v>
      </c>
      <c r="AP59" s="335">
        <v>47730</v>
      </c>
      <c r="AQ59" s="336">
        <v>-15</v>
      </c>
      <c r="AR59" s="337">
        <v>22.5</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552</v>
      </c>
      <c r="AM60" s="340">
        <v>500530</v>
      </c>
      <c r="AN60" s="341">
        <v>16382</v>
      </c>
      <c r="AO60" s="342">
        <v>38</v>
      </c>
      <c r="AP60" s="343">
        <v>26378</v>
      </c>
      <c r="AQ60" s="344">
        <v>-17.7</v>
      </c>
      <c r="AR60" s="345">
        <v>55.7</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557</v>
      </c>
      <c r="AL61" s="346"/>
      <c r="AM61" s="347">
        <v>848378</v>
      </c>
      <c r="AN61" s="348">
        <v>27503</v>
      </c>
      <c r="AO61" s="349">
        <v>25.1</v>
      </c>
      <c r="AP61" s="350">
        <v>54159</v>
      </c>
      <c r="AQ61" s="351">
        <v>-1.9</v>
      </c>
      <c r="AR61" s="337">
        <v>27</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552</v>
      </c>
      <c r="AM62" s="340">
        <v>545259</v>
      </c>
      <c r="AN62" s="341">
        <v>17659</v>
      </c>
      <c r="AO62" s="342">
        <v>30.1</v>
      </c>
      <c r="AP62" s="343">
        <v>30917</v>
      </c>
      <c r="AQ62" s="344">
        <v>-3.7</v>
      </c>
      <c r="AR62" s="345">
        <v>33.799999999999997</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xI6e6oiMeoZTQfwqn8HHYXH7+BGp+PV0az8Ej5oIuqbEDk4KOs62QiqP5IY0DoUoQf6KC+1eQ4sb/kRysSwthA==" saltValue="ADu4LySnp0OptfY0hqL9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W88" zoomScaleNormal="100" zoomScaleSheetLayoutView="55" workbookViewId="0"/>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559</v>
      </c>
    </row>
    <row r="120" spans="125:125" ht="13.5" hidden="1" customHeight="1" x14ac:dyDescent="0.15"/>
    <row r="121" spans="125:125" ht="13.5" hidden="1" customHeight="1" x14ac:dyDescent="0.15">
      <c r="DU121" s="258"/>
    </row>
  </sheetData>
  <sheetProtection algorithmName="SHA-512" hashValue="nwZ+QQQYGGorLwf3XIzu9LKC1mZs2ZohSagDibngiFy8IXFjfc6+nzzzMPvZB52E2EqOs3yy1dv2viHDdNBxVg==" saltValue="kVnPyqgx2ime6dUeWZAU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Q91" zoomScaleNormal="100" zoomScaleSheetLayoutView="55" workbookViewId="0"/>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sheetData>
  <sheetProtection algorithmName="SHA-512" hashValue="EIpiOJJZLW9PCjPQA6snlK5NEGqkO81t6Rj+vFljfwRwI9vzV648o8YuUM1/sMTDyFe+0ZitPcbG5hxcYTnwng==" saltValue="s2Y+ZJuUa1gNTSUBYwEtU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76" t="s">
        <v>3</v>
      </c>
      <c r="D47" s="1176"/>
      <c r="E47" s="1177"/>
      <c r="F47" s="11">
        <v>17.059999999999999</v>
      </c>
      <c r="G47" s="12">
        <v>16.829999999999998</v>
      </c>
      <c r="H47" s="12">
        <v>22.98</v>
      </c>
      <c r="I47" s="12">
        <v>22.56</v>
      </c>
      <c r="J47" s="13">
        <v>21.79</v>
      </c>
    </row>
    <row r="48" spans="2:10" ht="57.75" customHeight="1" x14ac:dyDescent="0.15">
      <c r="B48" s="14"/>
      <c r="C48" s="1178" t="s">
        <v>4</v>
      </c>
      <c r="D48" s="1178"/>
      <c r="E48" s="1179"/>
      <c r="F48" s="15">
        <v>13.12</v>
      </c>
      <c r="G48" s="16">
        <v>9.3800000000000008</v>
      </c>
      <c r="H48" s="16">
        <v>8.18</v>
      </c>
      <c r="I48" s="16">
        <v>12.7</v>
      </c>
      <c r="J48" s="17">
        <v>11.97</v>
      </c>
    </row>
    <row r="49" spans="2:10" ht="57.75" customHeight="1" thickBot="1" x14ac:dyDescent="0.2">
      <c r="B49" s="18"/>
      <c r="C49" s="1180" t="s">
        <v>5</v>
      </c>
      <c r="D49" s="1180"/>
      <c r="E49" s="1181"/>
      <c r="F49" s="19">
        <v>2.37</v>
      </c>
      <c r="G49" s="20" t="s">
        <v>566</v>
      </c>
      <c r="H49" s="20">
        <v>5.98</v>
      </c>
      <c r="I49" s="20">
        <v>6</v>
      </c>
      <c r="J49" s="21" t="s">
        <v>567</v>
      </c>
    </row>
    <row r="50" spans="2:10" x14ac:dyDescent="0.15"/>
  </sheetData>
  <sheetProtection algorithmName="SHA-512" hashValue="UDphzeOlq7u+PcAHplEwP0RlqgFyT5Fte+9x6jPZQU6L143zGdUjAAKeju/grhjr3xcsyOyGFYrtH2P7FnjUxg==" saltValue="41lXeFoW7jYspiJthcNE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37"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8" t="s">
        <v>568</v>
      </c>
      <c r="D34" s="1188"/>
      <c r="E34" s="1189"/>
      <c r="F34" s="32">
        <v>13.12</v>
      </c>
      <c r="G34" s="33">
        <v>9.3800000000000008</v>
      </c>
      <c r="H34" s="33">
        <v>8.17</v>
      </c>
      <c r="I34" s="33">
        <v>12.69</v>
      </c>
      <c r="J34" s="34">
        <v>11.96</v>
      </c>
      <c r="K34" s="22"/>
      <c r="L34" s="22"/>
      <c r="M34" s="22"/>
      <c r="N34" s="22"/>
      <c r="O34" s="22"/>
      <c r="P34" s="22"/>
    </row>
    <row r="35" spans="1:16" ht="39" customHeight="1" x14ac:dyDescent="0.15">
      <c r="A35" s="22"/>
      <c r="B35" s="35"/>
      <c r="C35" s="1182" t="s">
        <v>569</v>
      </c>
      <c r="D35" s="1183"/>
      <c r="E35" s="1184"/>
      <c r="F35" s="36">
        <v>4.43</v>
      </c>
      <c r="G35" s="37">
        <v>4.21</v>
      </c>
      <c r="H35" s="37">
        <v>4.6399999999999997</v>
      </c>
      <c r="I35" s="37">
        <v>5.53</v>
      </c>
      <c r="J35" s="38">
        <v>6.74</v>
      </c>
      <c r="K35" s="22"/>
      <c r="L35" s="22"/>
      <c r="M35" s="22"/>
      <c r="N35" s="22"/>
      <c r="O35" s="22"/>
      <c r="P35" s="22"/>
    </row>
    <row r="36" spans="1:16" ht="39" customHeight="1" x14ac:dyDescent="0.15">
      <c r="A36" s="22"/>
      <c r="B36" s="35"/>
      <c r="C36" s="1182" t="s">
        <v>570</v>
      </c>
      <c r="D36" s="1183"/>
      <c r="E36" s="1184"/>
      <c r="F36" s="36">
        <v>1.25</v>
      </c>
      <c r="G36" s="37">
        <v>1.02</v>
      </c>
      <c r="H36" s="37">
        <v>0.49</v>
      </c>
      <c r="I36" s="37">
        <v>0.85</v>
      </c>
      <c r="J36" s="38">
        <v>1.75</v>
      </c>
      <c r="K36" s="22"/>
      <c r="L36" s="22"/>
      <c r="M36" s="22"/>
      <c r="N36" s="22"/>
      <c r="O36" s="22"/>
      <c r="P36" s="22"/>
    </row>
    <row r="37" spans="1:16" ht="39" customHeight="1" x14ac:dyDescent="0.15">
      <c r="A37" s="22"/>
      <c r="B37" s="35"/>
      <c r="C37" s="1182" t="s">
        <v>571</v>
      </c>
      <c r="D37" s="1183"/>
      <c r="E37" s="1184"/>
      <c r="F37" s="36">
        <v>1.19</v>
      </c>
      <c r="G37" s="37">
        <v>1.1200000000000001</v>
      </c>
      <c r="H37" s="37">
        <v>1.18</v>
      </c>
      <c r="I37" s="37">
        <v>1.2</v>
      </c>
      <c r="J37" s="38">
        <v>1.45</v>
      </c>
      <c r="K37" s="22"/>
      <c r="L37" s="22"/>
      <c r="M37" s="22"/>
      <c r="N37" s="22"/>
      <c r="O37" s="22"/>
      <c r="P37" s="22"/>
    </row>
    <row r="38" spans="1:16" ht="39" customHeight="1" x14ac:dyDescent="0.15">
      <c r="A38" s="22"/>
      <c r="B38" s="35"/>
      <c r="C38" s="1182" t="s">
        <v>572</v>
      </c>
      <c r="D38" s="1183"/>
      <c r="E38" s="1184"/>
      <c r="F38" s="36">
        <v>1.91</v>
      </c>
      <c r="G38" s="37">
        <v>1.57</v>
      </c>
      <c r="H38" s="37">
        <v>1.26</v>
      </c>
      <c r="I38" s="37">
        <v>1.34</v>
      </c>
      <c r="J38" s="38">
        <v>0.86</v>
      </c>
      <c r="K38" s="22"/>
      <c r="L38" s="22"/>
      <c r="M38" s="22"/>
      <c r="N38" s="22"/>
      <c r="O38" s="22"/>
      <c r="P38" s="22"/>
    </row>
    <row r="39" spans="1:16" ht="39" customHeight="1" x14ac:dyDescent="0.15">
      <c r="A39" s="22"/>
      <c r="B39" s="35"/>
      <c r="C39" s="1182" t="s">
        <v>573</v>
      </c>
      <c r="D39" s="1183"/>
      <c r="E39" s="1184"/>
      <c r="F39" s="36">
        <v>0.01</v>
      </c>
      <c r="G39" s="37">
        <v>0.02</v>
      </c>
      <c r="H39" s="37">
        <v>0.03</v>
      </c>
      <c r="I39" s="37">
        <v>0.02</v>
      </c>
      <c r="J39" s="38">
        <v>0.05</v>
      </c>
      <c r="K39" s="22"/>
      <c r="L39" s="22"/>
      <c r="M39" s="22"/>
      <c r="N39" s="22"/>
      <c r="O39" s="22"/>
      <c r="P39" s="22"/>
    </row>
    <row r="40" spans="1:16" ht="39" customHeight="1" x14ac:dyDescent="0.15">
      <c r="A40" s="22"/>
      <c r="B40" s="35"/>
      <c r="C40" s="1182" t="s">
        <v>574</v>
      </c>
      <c r="D40" s="1183"/>
      <c r="E40" s="1184"/>
      <c r="F40" s="36">
        <v>0</v>
      </c>
      <c r="G40" s="37">
        <v>0.04</v>
      </c>
      <c r="H40" s="37">
        <v>0.05</v>
      </c>
      <c r="I40" s="37">
        <v>0.06</v>
      </c>
      <c r="J40" s="38">
        <v>0.03</v>
      </c>
      <c r="K40" s="22"/>
      <c r="L40" s="22"/>
      <c r="M40" s="22"/>
      <c r="N40" s="22"/>
      <c r="O40" s="22"/>
      <c r="P40" s="22"/>
    </row>
    <row r="41" spans="1:16" ht="39" customHeight="1" x14ac:dyDescent="0.15">
      <c r="A41" s="22"/>
      <c r="B41" s="35"/>
      <c r="C41" s="1182"/>
      <c r="D41" s="1183"/>
      <c r="E41" s="1184"/>
      <c r="F41" s="36"/>
      <c r="G41" s="37"/>
      <c r="H41" s="37"/>
      <c r="I41" s="37"/>
      <c r="J41" s="38"/>
      <c r="K41" s="22"/>
      <c r="L41" s="22"/>
      <c r="M41" s="22"/>
      <c r="N41" s="22"/>
      <c r="O41" s="22"/>
      <c r="P41" s="22"/>
    </row>
    <row r="42" spans="1:16" ht="39" customHeight="1" x14ac:dyDescent="0.15">
      <c r="A42" s="22"/>
      <c r="B42" s="39"/>
      <c r="C42" s="1182" t="s">
        <v>575</v>
      </c>
      <c r="D42" s="1183"/>
      <c r="E42" s="1184"/>
      <c r="F42" s="36" t="s">
        <v>519</v>
      </c>
      <c r="G42" s="37" t="s">
        <v>519</v>
      </c>
      <c r="H42" s="37" t="s">
        <v>519</v>
      </c>
      <c r="I42" s="37" t="s">
        <v>519</v>
      </c>
      <c r="J42" s="38" t="s">
        <v>519</v>
      </c>
      <c r="K42" s="22"/>
      <c r="L42" s="22"/>
      <c r="M42" s="22"/>
      <c r="N42" s="22"/>
      <c r="O42" s="22"/>
      <c r="P42" s="22"/>
    </row>
    <row r="43" spans="1:16" ht="39" customHeight="1" thickBot="1" x14ac:dyDescent="0.2">
      <c r="A43" s="22"/>
      <c r="B43" s="40"/>
      <c r="C43" s="1185" t="s">
        <v>576</v>
      </c>
      <c r="D43" s="1186"/>
      <c r="E43" s="1187"/>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KaPJzOmglouI6gGy01wrZ9AWfymSq1Ly/QqIYIBSjY3itgmPbvX3FEvWWkqEoDqy4ONj1MdAuFpvBdJVju6FQ==" saltValue="kgKxFX0GLcPMRcKuXQ6J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F52" zoomScaleSheetLayoutView="55" workbookViewId="0">
      <selection activeCell="Q62" sqref="Q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90" t="s">
        <v>11</v>
      </c>
      <c r="C45" s="1191"/>
      <c r="D45" s="58"/>
      <c r="E45" s="1196" t="s">
        <v>12</v>
      </c>
      <c r="F45" s="1196"/>
      <c r="G45" s="1196"/>
      <c r="H45" s="1196"/>
      <c r="I45" s="1196"/>
      <c r="J45" s="1197"/>
      <c r="K45" s="59">
        <v>882</v>
      </c>
      <c r="L45" s="60">
        <v>873</v>
      </c>
      <c r="M45" s="60">
        <v>927</v>
      </c>
      <c r="N45" s="60">
        <v>941</v>
      </c>
      <c r="O45" s="61">
        <v>996</v>
      </c>
      <c r="P45" s="48"/>
      <c r="Q45" s="48"/>
      <c r="R45" s="48"/>
      <c r="S45" s="48"/>
      <c r="T45" s="48"/>
      <c r="U45" s="48"/>
    </row>
    <row r="46" spans="1:21" ht="30.75" customHeight="1" x14ac:dyDescent="0.15">
      <c r="A46" s="48"/>
      <c r="B46" s="1192"/>
      <c r="C46" s="1193"/>
      <c r="D46" s="62"/>
      <c r="E46" s="1198" t="s">
        <v>13</v>
      </c>
      <c r="F46" s="1198"/>
      <c r="G46" s="1198"/>
      <c r="H46" s="1198"/>
      <c r="I46" s="1198"/>
      <c r="J46" s="1199"/>
      <c r="K46" s="63" t="s">
        <v>519</v>
      </c>
      <c r="L46" s="64" t="s">
        <v>519</v>
      </c>
      <c r="M46" s="64" t="s">
        <v>519</v>
      </c>
      <c r="N46" s="64" t="s">
        <v>519</v>
      </c>
      <c r="O46" s="65" t="s">
        <v>519</v>
      </c>
      <c r="P46" s="48"/>
      <c r="Q46" s="48"/>
      <c r="R46" s="48"/>
      <c r="S46" s="48"/>
      <c r="T46" s="48"/>
      <c r="U46" s="48"/>
    </row>
    <row r="47" spans="1:21" ht="30.75" customHeight="1" x14ac:dyDescent="0.15">
      <c r="A47" s="48"/>
      <c r="B47" s="1192"/>
      <c r="C47" s="1193"/>
      <c r="D47" s="62"/>
      <c r="E47" s="1198" t="s">
        <v>14</v>
      </c>
      <c r="F47" s="1198"/>
      <c r="G47" s="1198"/>
      <c r="H47" s="1198"/>
      <c r="I47" s="1198"/>
      <c r="J47" s="1199"/>
      <c r="K47" s="63" t="s">
        <v>519</v>
      </c>
      <c r="L47" s="64" t="s">
        <v>519</v>
      </c>
      <c r="M47" s="64" t="s">
        <v>519</v>
      </c>
      <c r="N47" s="64" t="s">
        <v>519</v>
      </c>
      <c r="O47" s="65" t="s">
        <v>519</v>
      </c>
      <c r="P47" s="48"/>
      <c r="Q47" s="48"/>
      <c r="R47" s="48"/>
      <c r="S47" s="48"/>
      <c r="T47" s="48"/>
      <c r="U47" s="48"/>
    </row>
    <row r="48" spans="1:21" ht="30.75" customHeight="1" x14ac:dyDescent="0.15">
      <c r="A48" s="48"/>
      <c r="B48" s="1192"/>
      <c r="C48" s="1193"/>
      <c r="D48" s="62"/>
      <c r="E48" s="1198" t="s">
        <v>15</v>
      </c>
      <c r="F48" s="1198"/>
      <c r="G48" s="1198"/>
      <c r="H48" s="1198"/>
      <c r="I48" s="1198"/>
      <c r="J48" s="1199"/>
      <c r="K48" s="63">
        <v>125</v>
      </c>
      <c r="L48" s="64">
        <v>179</v>
      </c>
      <c r="M48" s="64">
        <v>193</v>
      </c>
      <c r="N48" s="64">
        <v>170</v>
      </c>
      <c r="O48" s="65">
        <v>164</v>
      </c>
      <c r="P48" s="48"/>
      <c r="Q48" s="48"/>
      <c r="R48" s="48"/>
      <c r="S48" s="48"/>
      <c r="T48" s="48"/>
      <c r="U48" s="48"/>
    </row>
    <row r="49" spans="1:21" ht="30.75" customHeight="1" x14ac:dyDescent="0.15">
      <c r="A49" s="48"/>
      <c r="B49" s="1192"/>
      <c r="C49" s="1193"/>
      <c r="D49" s="62"/>
      <c r="E49" s="1198" t="s">
        <v>16</v>
      </c>
      <c r="F49" s="1198"/>
      <c r="G49" s="1198"/>
      <c r="H49" s="1198"/>
      <c r="I49" s="1198"/>
      <c r="J49" s="1199"/>
      <c r="K49" s="63">
        <v>144</v>
      </c>
      <c r="L49" s="64">
        <v>132</v>
      </c>
      <c r="M49" s="64">
        <v>118</v>
      </c>
      <c r="N49" s="64">
        <v>108</v>
      </c>
      <c r="O49" s="65">
        <v>104</v>
      </c>
      <c r="P49" s="48"/>
      <c r="Q49" s="48"/>
      <c r="R49" s="48"/>
      <c r="S49" s="48"/>
      <c r="T49" s="48"/>
      <c r="U49" s="48"/>
    </row>
    <row r="50" spans="1:21" ht="30.75" customHeight="1" x14ac:dyDescent="0.15">
      <c r="A50" s="48"/>
      <c r="B50" s="1192"/>
      <c r="C50" s="1193"/>
      <c r="D50" s="62"/>
      <c r="E50" s="1198" t="s">
        <v>17</v>
      </c>
      <c r="F50" s="1198"/>
      <c r="G50" s="1198"/>
      <c r="H50" s="1198"/>
      <c r="I50" s="1198"/>
      <c r="J50" s="1199"/>
      <c r="K50" s="63">
        <v>15</v>
      </c>
      <c r="L50" s="64">
        <v>13</v>
      </c>
      <c r="M50" s="64">
        <v>13</v>
      </c>
      <c r="N50" s="64">
        <v>12</v>
      </c>
      <c r="O50" s="65">
        <v>11</v>
      </c>
      <c r="P50" s="48"/>
      <c r="Q50" s="48"/>
      <c r="R50" s="48"/>
      <c r="S50" s="48"/>
      <c r="T50" s="48"/>
      <c r="U50" s="48"/>
    </row>
    <row r="51" spans="1:21" ht="30.75" customHeight="1" x14ac:dyDescent="0.15">
      <c r="A51" s="48"/>
      <c r="B51" s="1194"/>
      <c r="C51" s="1195"/>
      <c r="D51" s="66"/>
      <c r="E51" s="1198" t="s">
        <v>18</v>
      </c>
      <c r="F51" s="1198"/>
      <c r="G51" s="1198"/>
      <c r="H51" s="1198"/>
      <c r="I51" s="1198"/>
      <c r="J51" s="1199"/>
      <c r="K51" s="63" t="s">
        <v>519</v>
      </c>
      <c r="L51" s="64" t="s">
        <v>519</v>
      </c>
      <c r="M51" s="64" t="s">
        <v>519</v>
      </c>
      <c r="N51" s="64" t="s">
        <v>519</v>
      </c>
      <c r="O51" s="65" t="s">
        <v>519</v>
      </c>
      <c r="P51" s="48"/>
      <c r="Q51" s="48"/>
      <c r="R51" s="48"/>
      <c r="S51" s="48"/>
      <c r="T51" s="48"/>
      <c r="U51" s="48"/>
    </row>
    <row r="52" spans="1:21" ht="30.75" customHeight="1" x14ac:dyDescent="0.15">
      <c r="A52" s="48"/>
      <c r="B52" s="1200" t="s">
        <v>19</v>
      </c>
      <c r="C52" s="1201"/>
      <c r="D52" s="66"/>
      <c r="E52" s="1198" t="s">
        <v>20</v>
      </c>
      <c r="F52" s="1198"/>
      <c r="G52" s="1198"/>
      <c r="H52" s="1198"/>
      <c r="I52" s="1198"/>
      <c r="J52" s="1199"/>
      <c r="K52" s="63">
        <v>746</v>
      </c>
      <c r="L52" s="64">
        <v>739</v>
      </c>
      <c r="M52" s="64">
        <v>735</v>
      </c>
      <c r="N52" s="64">
        <v>738</v>
      </c>
      <c r="O52" s="65">
        <v>685</v>
      </c>
      <c r="P52" s="48"/>
      <c r="Q52" s="48"/>
      <c r="R52" s="48"/>
      <c r="S52" s="48"/>
      <c r="T52" s="48"/>
      <c r="U52" s="48"/>
    </row>
    <row r="53" spans="1:21" ht="30.75" customHeight="1" thickBot="1" x14ac:dyDescent="0.2">
      <c r="A53" s="48"/>
      <c r="B53" s="1202" t="s">
        <v>21</v>
      </c>
      <c r="C53" s="1203"/>
      <c r="D53" s="67"/>
      <c r="E53" s="1204" t="s">
        <v>22</v>
      </c>
      <c r="F53" s="1204"/>
      <c r="G53" s="1204"/>
      <c r="H53" s="1204"/>
      <c r="I53" s="1204"/>
      <c r="J53" s="1205"/>
      <c r="K53" s="68">
        <v>420</v>
      </c>
      <c r="L53" s="69">
        <v>458</v>
      </c>
      <c r="M53" s="69">
        <v>516</v>
      </c>
      <c r="N53" s="69">
        <v>493</v>
      </c>
      <c r="O53" s="70">
        <v>590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206" t="s">
        <v>26</v>
      </c>
      <c r="C58" s="1207"/>
      <c r="D58" s="1212" t="s">
        <v>27</v>
      </c>
      <c r="E58" s="1213"/>
      <c r="F58" s="1213"/>
      <c r="G58" s="1213"/>
      <c r="H58" s="1213"/>
      <c r="I58" s="1213"/>
      <c r="J58" s="1214"/>
      <c r="K58" s="83"/>
      <c r="L58" s="84"/>
      <c r="M58" s="84"/>
      <c r="N58" s="84"/>
      <c r="O58" s="85"/>
    </row>
    <row r="59" spans="1:21" ht="31.5" customHeight="1" x14ac:dyDescent="0.15">
      <c r="B59" s="1208"/>
      <c r="C59" s="1209"/>
      <c r="D59" s="1215" t="s">
        <v>28</v>
      </c>
      <c r="E59" s="1216"/>
      <c r="F59" s="1216"/>
      <c r="G59" s="1216"/>
      <c r="H59" s="1216"/>
      <c r="I59" s="1216"/>
      <c r="J59" s="1217"/>
      <c r="K59" s="86"/>
      <c r="L59" s="87"/>
      <c r="M59" s="87"/>
      <c r="N59" s="87"/>
      <c r="O59" s="88"/>
    </row>
    <row r="60" spans="1:21" ht="31.5" customHeight="1" thickBot="1" x14ac:dyDescent="0.2">
      <c r="B60" s="1210"/>
      <c r="C60" s="1211"/>
      <c r="D60" s="1218" t="s">
        <v>29</v>
      </c>
      <c r="E60" s="1219"/>
      <c r="F60" s="1219"/>
      <c r="G60" s="1219"/>
      <c r="H60" s="1219"/>
      <c r="I60" s="1219"/>
      <c r="J60" s="1220"/>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6tTcm+WahL7XYg2OSGFOFwzc19+FlPx0G0JVBKcHnziOpg6RkT1qZvwZ+DzzJxHv3Kanlt1iHKtR8HN+GPoqQ==" saltValue="SbTdx+ap6D/S00EIjra0T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F37"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561</v>
      </c>
      <c r="J40" s="103" t="s">
        <v>562</v>
      </c>
      <c r="K40" s="103" t="s">
        <v>563</v>
      </c>
      <c r="L40" s="103" t="s">
        <v>564</v>
      </c>
      <c r="M40" s="104" t="s">
        <v>565</v>
      </c>
    </row>
    <row r="41" spans="2:13" ht="27.75" customHeight="1" x14ac:dyDescent="0.15">
      <c r="B41" s="1221" t="s">
        <v>32</v>
      </c>
      <c r="C41" s="1222"/>
      <c r="D41" s="105"/>
      <c r="E41" s="1227" t="s">
        <v>33</v>
      </c>
      <c r="F41" s="1227"/>
      <c r="G41" s="1227"/>
      <c r="H41" s="1228"/>
      <c r="I41" s="354">
        <v>7922</v>
      </c>
      <c r="J41" s="355">
        <v>8241</v>
      </c>
      <c r="K41" s="355">
        <v>7962</v>
      </c>
      <c r="L41" s="355">
        <v>8132</v>
      </c>
      <c r="M41" s="356">
        <v>7711</v>
      </c>
    </row>
    <row r="42" spans="2:13" ht="27.75" customHeight="1" x14ac:dyDescent="0.15">
      <c r="B42" s="1223"/>
      <c r="C42" s="1224"/>
      <c r="D42" s="106"/>
      <c r="E42" s="1229" t="s">
        <v>34</v>
      </c>
      <c r="F42" s="1229"/>
      <c r="G42" s="1229"/>
      <c r="H42" s="1230"/>
      <c r="I42" s="357">
        <v>58</v>
      </c>
      <c r="J42" s="358">
        <v>45</v>
      </c>
      <c r="K42" s="358">
        <v>33</v>
      </c>
      <c r="L42" s="358">
        <v>20</v>
      </c>
      <c r="M42" s="359">
        <v>9</v>
      </c>
    </row>
    <row r="43" spans="2:13" ht="27.75" customHeight="1" x14ac:dyDescent="0.15">
      <c r="B43" s="1223"/>
      <c r="C43" s="1224"/>
      <c r="D43" s="106"/>
      <c r="E43" s="1229" t="s">
        <v>35</v>
      </c>
      <c r="F43" s="1229"/>
      <c r="G43" s="1229"/>
      <c r="H43" s="1230"/>
      <c r="I43" s="357">
        <v>2271</v>
      </c>
      <c r="J43" s="358">
        <v>2132</v>
      </c>
      <c r="K43" s="358">
        <v>2237</v>
      </c>
      <c r="L43" s="358">
        <v>2284</v>
      </c>
      <c r="M43" s="359">
        <v>2193</v>
      </c>
    </row>
    <row r="44" spans="2:13" ht="27.75" customHeight="1" x14ac:dyDescent="0.15">
      <c r="B44" s="1223"/>
      <c r="C44" s="1224"/>
      <c r="D44" s="106"/>
      <c r="E44" s="1229" t="s">
        <v>36</v>
      </c>
      <c r="F44" s="1229"/>
      <c r="G44" s="1229"/>
      <c r="H44" s="1230"/>
      <c r="I44" s="357">
        <v>673</v>
      </c>
      <c r="J44" s="358">
        <v>557</v>
      </c>
      <c r="K44" s="358">
        <v>457</v>
      </c>
      <c r="L44" s="358">
        <v>427</v>
      </c>
      <c r="M44" s="359">
        <v>327</v>
      </c>
    </row>
    <row r="45" spans="2:13" ht="27.75" customHeight="1" x14ac:dyDescent="0.15">
      <c r="B45" s="1223"/>
      <c r="C45" s="1224"/>
      <c r="D45" s="106"/>
      <c r="E45" s="1229" t="s">
        <v>37</v>
      </c>
      <c r="F45" s="1229"/>
      <c r="G45" s="1229"/>
      <c r="H45" s="1230"/>
      <c r="I45" s="357">
        <v>1264</v>
      </c>
      <c r="J45" s="358">
        <v>1223</v>
      </c>
      <c r="K45" s="358">
        <v>1245</v>
      </c>
      <c r="L45" s="358">
        <v>1174</v>
      </c>
      <c r="M45" s="359">
        <v>990</v>
      </c>
    </row>
    <row r="46" spans="2:13" ht="27.75" customHeight="1" x14ac:dyDescent="0.15">
      <c r="B46" s="1223"/>
      <c r="C46" s="1224"/>
      <c r="D46" s="107"/>
      <c r="E46" s="1229" t="s">
        <v>38</v>
      </c>
      <c r="F46" s="1229"/>
      <c r="G46" s="1229"/>
      <c r="H46" s="1230"/>
      <c r="I46" s="357" t="s">
        <v>519</v>
      </c>
      <c r="J46" s="358" t="s">
        <v>519</v>
      </c>
      <c r="K46" s="358" t="s">
        <v>519</v>
      </c>
      <c r="L46" s="358" t="s">
        <v>519</v>
      </c>
      <c r="M46" s="359" t="s">
        <v>519</v>
      </c>
    </row>
    <row r="47" spans="2:13" ht="27.75" customHeight="1" x14ac:dyDescent="0.15">
      <c r="B47" s="1223"/>
      <c r="C47" s="1224"/>
      <c r="D47" s="108"/>
      <c r="E47" s="1231" t="s">
        <v>39</v>
      </c>
      <c r="F47" s="1232"/>
      <c r="G47" s="1232"/>
      <c r="H47" s="1233"/>
      <c r="I47" s="357" t="s">
        <v>519</v>
      </c>
      <c r="J47" s="358" t="s">
        <v>519</v>
      </c>
      <c r="K47" s="358" t="s">
        <v>519</v>
      </c>
      <c r="L47" s="358" t="s">
        <v>519</v>
      </c>
      <c r="M47" s="359" t="s">
        <v>519</v>
      </c>
    </row>
    <row r="48" spans="2:13" ht="27.75" customHeight="1" x14ac:dyDescent="0.15">
      <c r="B48" s="1223"/>
      <c r="C48" s="1224"/>
      <c r="D48" s="106"/>
      <c r="E48" s="1229" t="s">
        <v>40</v>
      </c>
      <c r="F48" s="1229"/>
      <c r="G48" s="1229"/>
      <c r="H48" s="1230"/>
      <c r="I48" s="357" t="s">
        <v>519</v>
      </c>
      <c r="J48" s="358" t="s">
        <v>519</v>
      </c>
      <c r="K48" s="358" t="s">
        <v>519</v>
      </c>
      <c r="L48" s="358" t="s">
        <v>519</v>
      </c>
      <c r="M48" s="359" t="s">
        <v>519</v>
      </c>
    </row>
    <row r="49" spans="2:13" ht="27.75" customHeight="1" x14ac:dyDescent="0.15">
      <c r="B49" s="1225"/>
      <c r="C49" s="1226"/>
      <c r="D49" s="106"/>
      <c r="E49" s="1229" t="s">
        <v>41</v>
      </c>
      <c r="F49" s="1229"/>
      <c r="G49" s="1229"/>
      <c r="H49" s="1230"/>
      <c r="I49" s="357" t="s">
        <v>519</v>
      </c>
      <c r="J49" s="358" t="s">
        <v>519</v>
      </c>
      <c r="K49" s="358" t="s">
        <v>519</v>
      </c>
      <c r="L49" s="358" t="s">
        <v>519</v>
      </c>
      <c r="M49" s="359" t="s">
        <v>519</v>
      </c>
    </row>
    <row r="50" spans="2:13" ht="27.75" customHeight="1" x14ac:dyDescent="0.15">
      <c r="B50" s="1234" t="s">
        <v>42</v>
      </c>
      <c r="C50" s="1235"/>
      <c r="D50" s="109"/>
      <c r="E50" s="1229" t="s">
        <v>43</v>
      </c>
      <c r="F50" s="1229"/>
      <c r="G50" s="1229"/>
      <c r="H50" s="1230"/>
      <c r="I50" s="357">
        <v>4542</v>
      </c>
      <c r="J50" s="358">
        <v>4974</v>
      </c>
      <c r="K50" s="358">
        <v>5332</v>
      </c>
      <c r="L50" s="358">
        <v>5696</v>
      </c>
      <c r="M50" s="359">
        <v>5862</v>
      </c>
    </row>
    <row r="51" spans="2:13" ht="27.75" customHeight="1" x14ac:dyDescent="0.15">
      <c r="B51" s="1223"/>
      <c r="C51" s="1224"/>
      <c r="D51" s="106"/>
      <c r="E51" s="1229" t="s">
        <v>44</v>
      </c>
      <c r="F51" s="1229"/>
      <c r="G51" s="1229"/>
      <c r="H51" s="1230"/>
      <c r="I51" s="357">
        <v>0</v>
      </c>
      <c r="J51" s="358">
        <v>0</v>
      </c>
      <c r="K51" s="358">
        <v>0</v>
      </c>
      <c r="L51" s="358" t="s">
        <v>519</v>
      </c>
      <c r="M51" s="359" t="s">
        <v>519</v>
      </c>
    </row>
    <row r="52" spans="2:13" ht="27.75" customHeight="1" x14ac:dyDescent="0.15">
      <c r="B52" s="1225"/>
      <c r="C52" s="1226"/>
      <c r="D52" s="106"/>
      <c r="E52" s="1229" t="s">
        <v>45</v>
      </c>
      <c r="F52" s="1229"/>
      <c r="G52" s="1229"/>
      <c r="H52" s="1230"/>
      <c r="I52" s="357">
        <v>8403</v>
      </c>
      <c r="J52" s="358">
        <v>8183</v>
      </c>
      <c r="K52" s="358">
        <v>8319</v>
      </c>
      <c r="L52" s="358">
        <v>8258</v>
      </c>
      <c r="M52" s="359">
        <v>7887</v>
      </c>
    </row>
    <row r="53" spans="2:13" ht="27.75" customHeight="1" thickBot="1" x14ac:dyDescent="0.2">
      <c r="B53" s="1236" t="s">
        <v>46</v>
      </c>
      <c r="C53" s="1237"/>
      <c r="D53" s="110"/>
      <c r="E53" s="1238" t="s">
        <v>47</v>
      </c>
      <c r="F53" s="1238"/>
      <c r="G53" s="1238"/>
      <c r="H53" s="1239"/>
      <c r="I53" s="360">
        <v>-757</v>
      </c>
      <c r="J53" s="361">
        <v>-960</v>
      </c>
      <c r="K53" s="361">
        <v>-1717</v>
      </c>
      <c r="L53" s="361">
        <v>-1917</v>
      </c>
      <c r="M53" s="362">
        <v>-2520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bf0a33Jg19vWP04a1PNfYQYkh3SGy9TlrzB6JqBBLyAZy4mrckPwc9wjBtJXdY/B9GGs9GpH0fmTzqcNaJM7GA==" saltValue="/2o3WFVUvNyk7i/3z/Sl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56" sqref="C56:E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42" t="s">
        <v>50</v>
      </c>
      <c r="D55" s="1242"/>
      <c r="E55" s="1243"/>
      <c r="F55" s="122">
        <v>1438</v>
      </c>
      <c r="G55" s="122">
        <v>1504</v>
      </c>
      <c r="H55" s="123">
        <v>1409</v>
      </c>
    </row>
    <row r="56" spans="2:8" ht="52.5" customHeight="1" x14ac:dyDescent="0.15">
      <c r="B56" s="124"/>
      <c r="C56" s="1244" t="s">
        <v>51</v>
      </c>
      <c r="D56" s="1244"/>
      <c r="E56" s="1245"/>
      <c r="F56" s="125">
        <v>752</v>
      </c>
      <c r="G56" s="125">
        <v>915</v>
      </c>
      <c r="H56" s="126">
        <v>1019</v>
      </c>
    </row>
    <row r="57" spans="2:8" ht="53.25" customHeight="1" x14ac:dyDescent="0.15">
      <c r="B57" s="124"/>
      <c r="C57" s="1246" t="s">
        <v>52</v>
      </c>
      <c r="D57" s="1246"/>
      <c r="E57" s="1247"/>
      <c r="F57" s="127">
        <v>2633</v>
      </c>
      <c r="G57" s="127">
        <v>2769</v>
      </c>
      <c r="H57" s="128">
        <v>2927</v>
      </c>
    </row>
    <row r="58" spans="2:8" ht="45.75" customHeight="1" x14ac:dyDescent="0.15">
      <c r="B58" s="129"/>
      <c r="C58" s="1248" t="s">
        <v>594</v>
      </c>
      <c r="D58" s="1249"/>
      <c r="E58" s="1250"/>
      <c r="F58" s="130">
        <f t="array" ref="F58:F61">[1]!'!基金残高に係る経年分析!R58C6:R61C6'</f>
        <v>1178</v>
      </c>
      <c r="G58" s="363">
        <v>1246</v>
      </c>
      <c r="H58" s="364">
        <v>1359</v>
      </c>
    </row>
    <row r="59" spans="2:8" ht="45.75" customHeight="1" x14ac:dyDescent="0.15">
      <c r="B59" s="129"/>
      <c r="C59" s="1248" t="s">
        <v>595</v>
      </c>
      <c r="D59" s="1249"/>
      <c r="E59" s="1250"/>
      <c r="F59" s="130">
        <v>1001</v>
      </c>
      <c r="G59" s="363">
        <v>1070</v>
      </c>
      <c r="H59" s="364">
        <v>1113</v>
      </c>
    </row>
    <row r="60" spans="2:8" ht="45.75" customHeight="1" x14ac:dyDescent="0.15">
      <c r="B60" s="129"/>
      <c r="C60" s="1248" t="s">
        <v>596</v>
      </c>
      <c r="D60" s="1249"/>
      <c r="E60" s="1250"/>
      <c r="F60" s="130">
        <v>454</v>
      </c>
      <c r="G60" s="363">
        <v>454</v>
      </c>
      <c r="H60" s="364">
        <v>454</v>
      </c>
    </row>
    <row r="61" spans="2:8" ht="45.75" customHeight="1" x14ac:dyDescent="0.15">
      <c r="B61" s="129"/>
      <c r="C61" s="1248" t="s">
        <v>597</v>
      </c>
      <c r="D61" s="1249"/>
      <c r="E61" s="1250"/>
      <c r="F61" s="130" t="str">
        <v>-</v>
      </c>
      <c r="G61" s="363" t="s">
        <v>519</v>
      </c>
      <c r="H61" s="364">
        <v>1</v>
      </c>
    </row>
    <row r="62" spans="2:8" ht="45.75" customHeight="1" thickBot="1" x14ac:dyDescent="0.2">
      <c r="B62" s="131"/>
      <c r="C62" s="1251" t="s">
        <v>53</v>
      </c>
      <c r="D62" s="1252"/>
      <c r="E62" s="1253"/>
      <c r="F62" s="132"/>
      <c r="G62" s="132"/>
      <c r="H62" s="133"/>
    </row>
    <row r="63" spans="2:8" ht="52.5" customHeight="1" thickBot="1" x14ac:dyDescent="0.2">
      <c r="B63" s="134"/>
      <c r="C63" s="1240" t="s">
        <v>54</v>
      </c>
      <c r="D63" s="1240"/>
      <c r="E63" s="1241"/>
      <c r="F63" s="135">
        <v>4823</v>
      </c>
      <c r="G63" s="135">
        <v>5188</v>
      </c>
      <c r="H63" s="136">
        <v>5354</v>
      </c>
    </row>
    <row r="64" spans="2:8" x14ac:dyDescent="0.15"/>
  </sheetData>
  <sheetProtection algorithmName="SHA-512" hashValue="XHTjRxAzCNhm2hlGOQDOxCmlRv6//Kjd9knjDmExksxwTCgFkhE/nHaswybpD0fWnNfAl6uN6e0pAPiGz5TavQ==" saltValue="dZOJ2S3U7Bxa03BBSKji9g==" spinCount="100000" sheet="1" objects="1" scenarios="1"/>
  <mergeCells count="9">
    <mergeCell ref="C63:E63"/>
    <mergeCell ref="C55:E55"/>
    <mergeCell ref="C56:E56"/>
    <mergeCell ref="C57:E57"/>
    <mergeCell ref="C61:E61"/>
    <mergeCell ref="C58:E58"/>
    <mergeCell ref="C59:E59"/>
    <mergeCell ref="C60:E60"/>
    <mergeCell ref="C62:E62"/>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4079A-9C22-468B-9ED5-66179CB9FEA1}">
  <sheetPr>
    <pageSetUpPr fitToPage="1"/>
  </sheetPr>
  <dimension ref="A1:DE85"/>
  <sheetViews>
    <sheetView showGridLines="0" zoomScaleNormal="100" zoomScaleSheetLayoutView="55" workbookViewId="0">
      <selection activeCell="DD34" sqref="DD34"/>
    </sheetView>
  </sheetViews>
  <sheetFormatPr defaultColWidth="0" defaultRowHeight="13.5" customHeight="1" zeroHeight="1" x14ac:dyDescent="0.15"/>
  <cols>
    <col min="1" max="1" width="6.375" style="367" customWidth="1"/>
    <col min="2" max="107" width="2.5" style="367" customWidth="1"/>
    <col min="108" max="108" width="6.125" style="374" customWidth="1"/>
    <col min="109" max="109" width="5.875" style="373" customWidth="1"/>
    <col min="110" max="16384" width="8.625" style="367" hidden="1"/>
  </cols>
  <sheetData>
    <row r="1" spans="1:109" ht="42.75" customHeight="1" x14ac:dyDescent="0.15">
      <c r="A1" s="365"/>
      <c r="B1" s="366"/>
      <c r="DD1" s="367"/>
      <c r="DE1" s="367"/>
    </row>
    <row r="2" spans="1:109"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09"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09" s="258"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row>
    <row r="5" spans="1:109" s="258"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row>
    <row r="6" spans="1:109" s="258"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row>
    <row r="7" spans="1:109" s="258"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row>
    <row r="8" spans="1:109" s="258"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row>
    <row r="9" spans="1:109" s="258"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row>
    <row r="10" spans="1:109" s="258"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row>
    <row r="11" spans="1:109" s="258"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row>
    <row r="12" spans="1:109" s="258"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row>
    <row r="13" spans="1:109" s="258"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row>
    <row r="14" spans="1:109" s="258"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row>
    <row r="15" spans="1:109" s="258"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row>
    <row r="16" spans="1:109" s="258"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row>
    <row r="17" spans="1:109" s="258"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row>
    <row r="18" spans="1:109" s="258"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row>
    <row r="19" spans="1:109" x14ac:dyDescent="0.15">
      <c r="DD19" s="367"/>
      <c r="DE19" s="367"/>
    </row>
    <row r="20" spans="1:109" x14ac:dyDescent="0.15">
      <c r="DD20" s="367"/>
      <c r="DE20" s="367"/>
    </row>
    <row r="21" spans="1:109" ht="17.25" customHeight="1"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row>
    <row r="22" spans="1:109" ht="17.25" customHeight="1" x14ac:dyDescent="0.15">
      <c r="B22" s="373"/>
    </row>
    <row r="23" spans="1:109" x14ac:dyDescent="0.15">
      <c r="B23" s="373"/>
    </row>
    <row r="24" spans="1:109" x14ac:dyDescent="0.15">
      <c r="B24" s="373"/>
    </row>
    <row r="25" spans="1:109" x14ac:dyDescent="0.15">
      <c r="B25" s="373"/>
    </row>
    <row r="26" spans="1:109" x14ac:dyDescent="0.15">
      <c r="B26" s="373"/>
    </row>
    <row r="27" spans="1:109" x14ac:dyDescent="0.15">
      <c r="B27" s="373"/>
    </row>
    <row r="28" spans="1:109" x14ac:dyDescent="0.15">
      <c r="B28" s="373"/>
    </row>
    <row r="29" spans="1:109" x14ac:dyDescent="0.15">
      <c r="B29" s="373"/>
    </row>
    <row r="30" spans="1:109" x14ac:dyDescent="0.15">
      <c r="B30" s="373"/>
    </row>
    <row r="31" spans="1:109" x14ac:dyDescent="0.15">
      <c r="B31" s="373"/>
    </row>
    <row r="32" spans="1:109" x14ac:dyDescent="0.15">
      <c r="B32" s="373"/>
    </row>
    <row r="33" spans="2:109" x14ac:dyDescent="0.15">
      <c r="B33" s="373"/>
    </row>
    <row r="34" spans="2:109" x14ac:dyDescent="0.15">
      <c r="B34" s="373"/>
    </row>
    <row r="35" spans="2:109" x14ac:dyDescent="0.15">
      <c r="B35" s="373"/>
    </row>
    <row r="36" spans="2:109" x14ac:dyDescent="0.15">
      <c r="B36" s="373"/>
    </row>
    <row r="37" spans="2:109" x14ac:dyDescent="0.15">
      <c r="B37" s="373"/>
    </row>
    <row r="38" spans="2:109" x14ac:dyDescent="0.15">
      <c r="B38" s="373"/>
    </row>
    <row r="39" spans="2:109" x14ac:dyDescent="0.15">
      <c r="B39" s="375"/>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76"/>
      <c r="CP39" s="376"/>
      <c r="CQ39" s="376"/>
      <c r="CR39" s="376"/>
      <c r="CS39" s="376"/>
      <c r="CT39" s="376"/>
      <c r="CU39" s="376"/>
      <c r="CV39" s="376"/>
      <c r="CW39" s="376"/>
      <c r="CX39" s="376"/>
      <c r="CY39" s="376"/>
      <c r="CZ39" s="376"/>
      <c r="DA39" s="376"/>
      <c r="DB39" s="376"/>
      <c r="DC39" s="376"/>
      <c r="DD39" s="377"/>
    </row>
    <row r="40" spans="2:109" x14ac:dyDescent="0.15">
      <c r="B40" s="378"/>
      <c r="DD40" s="378"/>
      <c r="DE40" s="367"/>
    </row>
    <row r="41" spans="2:109" ht="17.25" x14ac:dyDescent="0.15">
      <c r="B41" s="379"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3"/>
      <c r="G42" s="380"/>
      <c r="I42" s="381"/>
      <c r="J42" s="381"/>
      <c r="K42" s="381"/>
      <c r="AM42" s="380"/>
      <c r="AN42" s="380" t="s">
        <v>599</v>
      </c>
      <c r="AP42" s="381"/>
      <c r="AQ42" s="381"/>
      <c r="AR42" s="381"/>
      <c r="AY42" s="380"/>
      <c r="BA42" s="381"/>
      <c r="BB42" s="381"/>
      <c r="BC42" s="381"/>
      <c r="BK42" s="380"/>
      <c r="BM42" s="381"/>
      <c r="BN42" s="381"/>
      <c r="BO42" s="381"/>
      <c r="BW42" s="380"/>
      <c r="BY42" s="381"/>
      <c r="BZ42" s="381"/>
      <c r="CA42" s="381"/>
      <c r="CI42" s="380"/>
      <c r="CK42" s="381"/>
      <c r="CL42" s="381"/>
      <c r="CM42" s="381"/>
      <c r="CU42" s="380"/>
      <c r="CW42" s="381"/>
      <c r="CX42" s="381"/>
      <c r="CY42" s="381"/>
    </row>
    <row r="43" spans="2:109" ht="13.5" customHeight="1" x14ac:dyDescent="0.15">
      <c r="B43" s="373"/>
      <c r="AN43" s="1266" t="s">
        <v>600</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x14ac:dyDescent="0.15">
      <c r="B44" s="373"/>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x14ac:dyDescent="0.15">
      <c r="B45" s="373"/>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x14ac:dyDescent="0.15">
      <c r="B46" s="373"/>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x14ac:dyDescent="0.15">
      <c r="B47" s="373"/>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x14ac:dyDescent="0.15">
      <c r="B48" s="373"/>
      <c r="H48" s="382"/>
      <c r="I48" s="382"/>
      <c r="J48" s="382"/>
      <c r="AN48" s="382"/>
      <c r="AO48" s="382"/>
      <c r="AP48" s="382"/>
      <c r="AZ48" s="382"/>
      <c r="BA48" s="382"/>
      <c r="BB48" s="382"/>
      <c r="BL48" s="382"/>
      <c r="BM48" s="382"/>
      <c r="BN48" s="382"/>
      <c r="BX48" s="382"/>
      <c r="BY48" s="382"/>
      <c r="BZ48" s="382"/>
      <c r="CJ48" s="382"/>
      <c r="CK48" s="382"/>
      <c r="CL48" s="382"/>
      <c r="CV48" s="382"/>
      <c r="CW48" s="382"/>
      <c r="CX48" s="382"/>
    </row>
    <row r="49" spans="1:109" x14ac:dyDescent="0.15">
      <c r="B49" s="373"/>
      <c r="AN49" s="367" t="s">
        <v>601</v>
      </c>
    </row>
    <row r="50" spans="1:109" x14ac:dyDescent="0.15">
      <c r="B50" s="373"/>
      <c r="G50" s="1260"/>
      <c r="H50" s="1260"/>
      <c r="I50" s="1260"/>
      <c r="J50" s="1260"/>
      <c r="K50" s="383"/>
      <c r="L50" s="383"/>
      <c r="M50" s="384"/>
      <c r="N50" s="384"/>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59" t="s">
        <v>561</v>
      </c>
      <c r="BQ50" s="1259"/>
      <c r="BR50" s="1259"/>
      <c r="BS50" s="1259"/>
      <c r="BT50" s="1259"/>
      <c r="BU50" s="1259"/>
      <c r="BV50" s="1259"/>
      <c r="BW50" s="1259"/>
      <c r="BX50" s="1259" t="s">
        <v>562</v>
      </c>
      <c r="BY50" s="1259"/>
      <c r="BZ50" s="1259"/>
      <c r="CA50" s="1259"/>
      <c r="CB50" s="1259"/>
      <c r="CC50" s="1259"/>
      <c r="CD50" s="1259"/>
      <c r="CE50" s="1259"/>
      <c r="CF50" s="1259" t="s">
        <v>563</v>
      </c>
      <c r="CG50" s="1259"/>
      <c r="CH50" s="1259"/>
      <c r="CI50" s="1259"/>
      <c r="CJ50" s="1259"/>
      <c r="CK50" s="1259"/>
      <c r="CL50" s="1259"/>
      <c r="CM50" s="1259"/>
      <c r="CN50" s="1259" t="s">
        <v>564</v>
      </c>
      <c r="CO50" s="1259"/>
      <c r="CP50" s="1259"/>
      <c r="CQ50" s="1259"/>
      <c r="CR50" s="1259"/>
      <c r="CS50" s="1259"/>
      <c r="CT50" s="1259"/>
      <c r="CU50" s="1259"/>
      <c r="CV50" s="1259" t="s">
        <v>565</v>
      </c>
      <c r="CW50" s="1259"/>
      <c r="CX50" s="1259"/>
      <c r="CY50" s="1259"/>
      <c r="CZ50" s="1259"/>
      <c r="DA50" s="1259"/>
      <c r="DB50" s="1259"/>
      <c r="DC50" s="1259"/>
    </row>
    <row r="51" spans="1:109" ht="13.5" customHeight="1" x14ac:dyDescent="0.15">
      <c r="B51" s="373"/>
      <c r="G51" s="1262"/>
      <c r="H51" s="1262"/>
      <c r="I51" s="1275"/>
      <c r="J51" s="1275"/>
      <c r="K51" s="1261"/>
      <c r="L51" s="1261"/>
      <c r="M51" s="1261"/>
      <c r="N51" s="1261"/>
      <c r="AM51" s="382"/>
      <c r="AN51" s="1257" t="s">
        <v>602</v>
      </c>
      <c r="AO51" s="1257"/>
      <c r="AP51" s="1257"/>
      <c r="AQ51" s="1257"/>
      <c r="AR51" s="1257"/>
      <c r="AS51" s="1257"/>
      <c r="AT51" s="1257"/>
      <c r="AU51" s="1257"/>
      <c r="AV51" s="1257"/>
      <c r="AW51" s="1257"/>
      <c r="AX51" s="1257"/>
      <c r="AY51" s="1257"/>
      <c r="AZ51" s="1257"/>
      <c r="BA51" s="1257"/>
      <c r="BB51" s="1257" t="s">
        <v>603</v>
      </c>
      <c r="BC51" s="1257"/>
      <c r="BD51" s="1257"/>
      <c r="BE51" s="1257"/>
      <c r="BF51" s="1257"/>
      <c r="BG51" s="1257"/>
      <c r="BH51" s="1257"/>
      <c r="BI51" s="1257"/>
      <c r="BJ51" s="1257"/>
      <c r="BK51" s="1257"/>
      <c r="BL51" s="1257"/>
      <c r="BM51" s="1257"/>
      <c r="BN51" s="1257"/>
      <c r="BO51" s="1257"/>
      <c r="BP51" s="1254"/>
      <c r="BQ51" s="1254"/>
      <c r="BR51" s="1254"/>
      <c r="BS51" s="1254"/>
      <c r="BT51" s="1254"/>
      <c r="BU51" s="1254"/>
      <c r="BV51" s="1254"/>
      <c r="BW51" s="1254"/>
      <c r="BX51" s="1254"/>
      <c r="BY51" s="1254"/>
      <c r="BZ51" s="1254"/>
      <c r="CA51" s="1254"/>
      <c r="CB51" s="1254"/>
      <c r="CC51" s="1254"/>
      <c r="CD51" s="1254"/>
      <c r="CE51" s="1254"/>
      <c r="CF51" s="1254"/>
      <c r="CG51" s="1254"/>
      <c r="CH51" s="1254"/>
      <c r="CI51" s="1254"/>
      <c r="CJ51" s="1254"/>
      <c r="CK51" s="1254"/>
      <c r="CL51" s="1254"/>
      <c r="CM51" s="1254"/>
      <c r="CN51" s="1254"/>
      <c r="CO51" s="1254"/>
      <c r="CP51" s="1254"/>
      <c r="CQ51" s="1254"/>
      <c r="CR51" s="1254"/>
      <c r="CS51" s="1254"/>
      <c r="CT51" s="1254"/>
      <c r="CU51" s="1254"/>
      <c r="CV51" s="1254"/>
      <c r="CW51" s="1254"/>
      <c r="CX51" s="1254"/>
      <c r="CY51" s="1254"/>
      <c r="CZ51" s="1254"/>
      <c r="DA51" s="1254"/>
      <c r="DB51" s="1254"/>
      <c r="DC51" s="1254"/>
    </row>
    <row r="52" spans="1:109" x14ac:dyDescent="0.15">
      <c r="B52" s="373"/>
      <c r="G52" s="1262"/>
      <c r="H52" s="1262"/>
      <c r="I52" s="1275"/>
      <c r="J52" s="1275"/>
      <c r="K52" s="1261"/>
      <c r="L52" s="1261"/>
      <c r="M52" s="1261"/>
      <c r="N52" s="1261"/>
      <c r="AM52" s="382"/>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x14ac:dyDescent="0.15">
      <c r="A53" s="381"/>
      <c r="B53" s="373"/>
      <c r="G53" s="1262"/>
      <c r="H53" s="1262"/>
      <c r="I53" s="1260"/>
      <c r="J53" s="1260"/>
      <c r="K53" s="1261"/>
      <c r="L53" s="1261"/>
      <c r="M53" s="1261"/>
      <c r="N53" s="1261"/>
      <c r="AM53" s="382"/>
      <c r="AN53" s="1257"/>
      <c r="AO53" s="1257"/>
      <c r="AP53" s="1257"/>
      <c r="AQ53" s="1257"/>
      <c r="AR53" s="1257"/>
      <c r="AS53" s="1257"/>
      <c r="AT53" s="1257"/>
      <c r="AU53" s="1257"/>
      <c r="AV53" s="1257"/>
      <c r="AW53" s="1257"/>
      <c r="AX53" s="1257"/>
      <c r="AY53" s="1257"/>
      <c r="AZ53" s="1257"/>
      <c r="BA53" s="1257"/>
      <c r="BB53" s="1257" t="s">
        <v>604</v>
      </c>
      <c r="BC53" s="1257"/>
      <c r="BD53" s="1257"/>
      <c r="BE53" s="1257"/>
      <c r="BF53" s="1257"/>
      <c r="BG53" s="1257"/>
      <c r="BH53" s="1257"/>
      <c r="BI53" s="1257"/>
      <c r="BJ53" s="1257"/>
      <c r="BK53" s="1257"/>
      <c r="BL53" s="1257"/>
      <c r="BM53" s="1257"/>
      <c r="BN53" s="1257"/>
      <c r="BO53" s="1257"/>
      <c r="BP53" s="1254">
        <v>59.1</v>
      </c>
      <c r="BQ53" s="1254"/>
      <c r="BR53" s="1254"/>
      <c r="BS53" s="1254"/>
      <c r="BT53" s="1254"/>
      <c r="BU53" s="1254"/>
      <c r="BV53" s="1254"/>
      <c r="BW53" s="1254"/>
      <c r="BX53" s="1254">
        <v>60.9</v>
      </c>
      <c r="BY53" s="1254"/>
      <c r="BZ53" s="1254"/>
      <c r="CA53" s="1254"/>
      <c r="CB53" s="1254"/>
      <c r="CC53" s="1254"/>
      <c r="CD53" s="1254"/>
      <c r="CE53" s="1254"/>
      <c r="CF53" s="1254">
        <v>61.2</v>
      </c>
      <c r="CG53" s="1254"/>
      <c r="CH53" s="1254"/>
      <c r="CI53" s="1254"/>
      <c r="CJ53" s="1254"/>
      <c r="CK53" s="1254"/>
      <c r="CL53" s="1254"/>
      <c r="CM53" s="1254"/>
      <c r="CN53" s="1254">
        <v>61.9</v>
      </c>
      <c r="CO53" s="1254"/>
      <c r="CP53" s="1254"/>
      <c r="CQ53" s="1254"/>
      <c r="CR53" s="1254"/>
      <c r="CS53" s="1254"/>
      <c r="CT53" s="1254"/>
      <c r="CU53" s="1254"/>
      <c r="CV53" s="1254">
        <v>62.6</v>
      </c>
      <c r="CW53" s="1254"/>
      <c r="CX53" s="1254"/>
      <c r="CY53" s="1254"/>
      <c r="CZ53" s="1254"/>
      <c r="DA53" s="1254"/>
      <c r="DB53" s="1254"/>
      <c r="DC53" s="1254"/>
    </row>
    <row r="54" spans="1:109" x14ac:dyDescent="0.15">
      <c r="A54" s="381"/>
      <c r="B54" s="373"/>
      <c r="G54" s="1262"/>
      <c r="H54" s="1262"/>
      <c r="I54" s="1260"/>
      <c r="J54" s="1260"/>
      <c r="K54" s="1261"/>
      <c r="L54" s="1261"/>
      <c r="M54" s="1261"/>
      <c r="N54" s="1261"/>
      <c r="AM54" s="382"/>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x14ac:dyDescent="0.15">
      <c r="A55" s="381"/>
      <c r="B55" s="373"/>
      <c r="G55" s="1260"/>
      <c r="H55" s="1260"/>
      <c r="I55" s="1260"/>
      <c r="J55" s="1260"/>
      <c r="K55" s="1261"/>
      <c r="L55" s="1261"/>
      <c r="M55" s="1261"/>
      <c r="N55" s="1261"/>
      <c r="AN55" s="1259" t="s">
        <v>605</v>
      </c>
      <c r="AO55" s="1259"/>
      <c r="AP55" s="1259"/>
      <c r="AQ55" s="1259"/>
      <c r="AR55" s="1259"/>
      <c r="AS55" s="1259"/>
      <c r="AT55" s="1259"/>
      <c r="AU55" s="1259"/>
      <c r="AV55" s="1259"/>
      <c r="AW55" s="1259"/>
      <c r="AX55" s="1259"/>
      <c r="AY55" s="1259"/>
      <c r="AZ55" s="1259"/>
      <c r="BA55" s="1259"/>
      <c r="BB55" s="1257" t="s">
        <v>603</v>
      </c>
      <c r="BC55" s="1257"/>
      <c r="BD55" s="1257"/>
      <c r="BE55" s="1257"/>
      <c r="BF55" s="1257"/>
      <c r="BG55" s="1257"/>
      <c r="BH55" s="1257"/>
      <c r="BI55" s="1257"/>
      <c r="BJ55" s="1257"/>
      <c r="BK55" s="1257"/>
      <c r="BL55" s="1257"/>
      <c r="BM55" s="1257"/>
      <c r="BN55" s="1257"/>
      <c r="BO55" s="1257"/>
      <c r="BP55" s="1254">
        <v>11.4</v>
      </c>
      <c r="BQ55" s="1254"/>
      <c r="BR55" s="1254"/>
      <c r="BS55" s="1254"/>
      <c r="BT55" s="1254"/>
      <c r="BU55" s="1254"/>
      <c r="BV55" s="1254"/>
      <c r="BW55" s="1254"/>
      <c r="BX55" s="1254">
        <v>10.4</v>
      </c>
      <c r="BY55" s="1254"/>
      <c r="BZ55" s="1254"/>
      <c r="CA55" s="1254"/>
      <c r="CB55" s="1254"/>
      <c r="CC55" s="1254"/>
      <c r="CD55" s="1254"/>
      <c r="CE55" s="1254"/>
      <c r="CF55" s="1254">
        <v>10.9</v>
      </c>
      <c r="CG55" s="1254"/>
      <c r="CH55" s="1254"/>
      <c r="CI55" s="1254"/>
      <c r="CJ55" s="1254"/>
      <c r="CK55" s="1254"/>
      <c r="CL55" s="1254"/>
      <c r="CM55" s="1254"/>
      <c r="CN55" s="1254">
        <v>6.5</v>
      </c>
      <c r="CO55" s="1254"/>
      <c r="CP55" s="1254"/>
      <c r="CQ55" s="1254"/>
      <c r="CR55" s="1254"/>
      <c r="CS55" s="1254"/>
      <c r="CT55" s="1254"/>
      <c r="CU55" s="1254"/>
      <c r="CV55" s="1254">
        <v>0</v>
      </c>
      <c r="CW55" s="1254"/>
      <c r="CX55" s="1254"/>
      <c r="CY55" s="1254"/>
      <c r="CZ55" s="1254"/>
      <c r="DA55" s="1254"/>
      <c r="DB55" s="1254"/>
      <c r="DC55" s="1254"/>
    </row>
    <row r="56" spans="1:109" x14ac:dyDescent="0.15">
      <c r="A56" s="381"/>
      <c r="B56" s="373"/>
      <c r="G56" s="1260"/>
      <c r="H56" s="1260"/>
      <c r="I56" s="1260"/>
      <c r="J56" s="1260"/>
      <c r="K56" s="1261"/>
      <c r="L56" s="1261"/>
      <c r="M56" s="1261"/>
      <c r="N56" s="1261"/>
      <c r="AN56" s="1259"/>
      <c r="AO56" s="1259"/>
      <c r="AP56" s="1259"/>
      <c r="AQ56" s="1259"/>
      <c r="AR56" s="1259"/>
      <c r="AS56" s="1259"/>
      <c r="AT56" s="1259"/>
      <c r="AU56" s="1259"/>
      <c r="AV56" s="1259"/>
      <c r="AW56" s="1259"/>
      <c r="AX56" s="1259"/>
      <c r="AY56" s="1259"/>
      <c r="AZ56" s="1259"/>
      <c r="BA56" s="1259"/>
      <c r="BB56" s="1257"/>
      <c r="BC56" s="1257"/>
      <c r="BD56" s="1257"/>
      <c r="BE56" s="1257"/>
      <c r="BF56" s="1257"/>
      <c r="BG56" s="1257"/>
      <c r="BH56" s="1257"/>
      <c r="BI56" s="1257"/>
      <c r="BJ56" s="1257"/>
      <c r="BK56" s="1257"/>
      <c r="BL56" s="1257"/>
      <c r="BM56" s="1257"/>
      <c r="BN56" s="1257"/>
      <c r="BO56" s="1257"/>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81" customFormat="1" x14ac:dyDescent="0.15">
      <c r="B57" s="385"/>
      <c r="G57" s="1260"/>
      <c r="H57" s="1260"/>
      <c r="I57" s="1255"/>
      <c r="J57" s="1255"/>
      <c r="K57" s="1261"/>
      <c r="L57" s="1261"/>
      <c r="M57" s="1261"/>
      <c r="N57" s="1261"/>
      <c r="AM57" s="367"/>
      <c r="AN57" s="1259"/>
      <c r="AO57" s="1259"/>
      <c r="AP57" s="1259"/>
      <c r="AQ57" s="1259"/>
      <c r="AR57" s="1259"/>
      <c r="AS57" s="1259"/>
      <c r="AT57" s="1259"/>
      <c r="AU57" s="1259"/>
      <c r="AV57" s="1259"/>
      <c r="AW57" s="1259"/>
      <c r="AX57" s="1259"/>
      <c r="AY57" s="1259"/>
      <c r="AZ57" s="1259"/>
      <c r="BA57" s="1259"/>
      <c r="BB57" s="1257" t="s">
        <v>604</v>
      </c>
      <c r="BC57" s="1257"/>
      <c r="BD57" s="1257"/>
      <c r="BE57" s="1257"/>
      <c r="BF57" s="1257"/>
      <c r="BG57" s="1257"/>
      <c r="BH57" s="1257"/>
      <c r="BI57" s="1257"/>
      <c r="BJ57" s="1257"/>
      <c r="BK57" s="1257"/>
      <c r="BL57" s="1257"/>
      <c r="BM57" s="1257"/>
      <c r="BN57" s="1257"/>
      <c r="BO57" s="1257"/>
      <c r="BP57" s="1254">
        <v>60.2</v>
      </c>
      <c r="BQ57" s="1254"/>
      <c r="BR57" s="1254"/>
      <c r="BS57" s="1254"/>
      <c r="BT57" s="1254"/>
      <c r="BU57" s="1254"/>
      <c r="BV57" s="1254"/>
      <c r="BW57" s="1254"/>
      <c r="BX57" s="1254">
        <v>61.3</v>
      </c>
      <c r="BY57" s="1254"/>
      <c r="BZ57" s="1254"/>
      <c r="CA57" s="1254"/>
      <c r="CB57" s="1254"/>
      <c r="CC57" s="1254"/>
      <c r="CD57" s="1254"/>
      <c r="CE57" s="1254"/>
      <c r="CF57" s="1254">
        <v>62.2</v>
      </c>
      <c r="CG57" s="1254"/>
      <c r="CH57" s="1254"/>
      <c r="CI57" s="1254"/>
      <c r="CJ57" s="1254"/>
      <c r="CK57" s="1254"/>
      <c r="CL57" s="1254"/>
      <c r="CM57" s="1254"/>
      <c r="CN57" s="1254">
        <v>63.6</v>
      </c>
      <c r="CO57" s="1254"/>
      <c r="CP57" s="1254"/>
      <c r="CQ57" s="1254"/>
      <c r="CR57" s="1254"/>
      <c r="CS57" s="1254"/>
      <c r="CT57" s="1254"/>
      <c r="CU57" s="1254"/>
      <c r="CV57" s="1254">
        <v>64.7</v>
      </c>
      <c r="CW57" s="1254"/>
      <c r="CX57" s="1254"/>
      <c r="CY57" s="1254"/>
      <c r="CZ57" s="1254"/>
      <c r="DA57" s="1254"/>
      <c r="DB57" s="1254"/>
      <c r="DC57" s="1254"/>
      <c r="DD57" s="386"/>
      <c r="DE57" s="385"/>
    </row>
    <row r="58" spans="1:109" s="381" customFormat="1" x14ac:dyDescent="0.15">
      <c r="A58" s="367"/>
      <c r="B58" s="385"/>
      <c r="G58" s="1260"/>
      <c r="H58" s="1260"/>
      <c r="I58" s="1255"/>
      <c r="J58" s="1255"/>
      <c r="K58" s="1261"/>
      <c r="L58" s="1261"/>
      <c r="M58" s="1261"/>
      <c r="N58" s="1261"/>
      <c r="AM58" s="367"/>
      <c r="AN58" s="1259"/>
      <c r="AO58" s="1259"/>
      <c r="AP58" s="1259"/>
      <c r="AQ58" s="1259"/>
      <c r="AR58" s="1259"/>
      <c r="AS58" s="1259"/>
      <c r="AT58" s="1259"/>
      <c r="AU58" s="1259"/>
      <c r="AV58" s="1259"/>
      <c r="AW58" s="1259"/>
      <c r="AX58" s="1259"/>
      <c r="AY58" s="1259"/>
      <c r="AZ58" s="1259"/>
      <c r="BA58" s="1259"/>
      <c r="BB58" s="1257"/>
      <c r="BC58" s="1257"/>
      <c r="BD58" s="1257"/>
      <c r="BE58" s="1257"/>
      <c r="BF58" s="1257"/>
      <c r="BG58" s="1257"/>
      <c r="BH58" s="1257"/>
      <c r="BI58" s="1257"/>
      <c r="BJ58" s="1257"/>
      <c r="BK58" s="1257"/>
      <c r="BL58" s="1257"/>
      <c r="BM58" s="1257"/>
      <c r="BN58" s="1257"/>
      <c r="BO58" s="1257"/>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86"/>
      <c r="DE58" s="385"/>
    </row>
    <row r="59" spans="1:109" s="381" customFormat="1" x14ac:dyDescent="0.15">
      <c r="A59" s="367"/>
      <c r="B59" s="385"/>
      <c r="K59" s="387"/>
      <c r="L59" s="387"/>
      <c r="M59" s="387"/>
      <c r="N59" s="387"/>
      <c r="AQ59" s="387"/>
      <c r="AR59" s="387"/>
      <c r="AS59" s="387"/>
      <c r="AT59" s="387"/>
      <c r="BC59" s="387"/>
      <c r="BD59" s="387"/>
      <c r="BE59" s="387"/>
      <c r="BF59" s="387"/>
      <c r="BO59" s="387"/>
      <c r="BP59" s="387"/>
      <c r="BQ59" s="387"/>
      <c r="BR59" s="387"/>
      <c r="CA59" s="387"/>
      <c r="CB59" s="387"/>
      <c r="CC59" s="387"/>
      <c r="CD59" s="387"/>
      <c r="CM59" s="387"/>
      <c r="CN59" s="387"/>
      <c r="CO59" s="387"/>
      <c r="CP59" s="387"/>
      <c r="CY59" s="387"/>
      <c r="CZ59" s="387"/>
      <c r="DA59" s="387"/>
      <c r="DB59" s="387"/>
      <c r="DC59" s="387"/>
      <c r="DD59" s="386"/>
      <c r="DE59" s="385"/>
    </row>
    <row r="60" spans="1:109" s="381" customFormat="1" x14ac:dyDescent="0.15">
      <c r="A60" s="367"/>
      <c r="B60" s="385"/>
      <c r="K60" s="387"/>
      <c r="L60" s="387"/>
      <c r="M60" s="387"/>
      <c r="N60" s="387"/>
      <c r="AQ60" s="387"/>
      <c r="AR60" s="387"/>
      <c r="AS60" s="387"/>
      <c r="AT60" s="387"/>
      <c r="BC60" s="387"/>
      <c r="BD60" s="387"/>
      <c r="BE60" s="387"/>
      <c r="BF60" s="387"/>
      <c r="BO60" s="387"/>
      <c r="BP60" s="387"/>
      <c r="BQ60" s="387"/>
      <c r="BR60" s="387"/>
      <c r="CA60" s="387"/>
      <c r="CB60" s="387"/>
      <c r="CC60" s="387"/>
      <c r="CD60" s="387"/>
      <c r="CM60" s="387"/>
      <c r="CN60" s="387"/>
      <c r="CO60" s="387"/>
      <c r="CP60" s="387"/>
      <c r="CY60" s="387"/>
      <c r="CZ60" s="387"/>
      <c r="DA60" s="387"/>
      <c r="DB60" s="387"/>
      <c r="DC60" s="387"/>
      <c r="DD60" s="386"/>
      <c r="DE60" s="385"/>
    </row>
    <row r="61" spans="1:109" s="381" customFormat="1" x14ac:dyDescent="0.15">
      <c r="A61" s="367"/>
      <c r="B61" s="388"/>
      <c r="C61" s="389"/>
      <c r="D61" s="389"/>
      <c r="E61" s="389"/>
      <c r="F61" s="389"/>
      <c r="G61" s="389"/>
      <c r="H61" s="389"/>
      <c r="I61" s="389"/>
      <c r="J61" s="389"/>
      <c r="K61" s="389"/>
      <c r="L61" s="389"/>
      <c r="M61" s="390"/>
      <c r="N61" s="390"/>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90"/>
      <c r="AT61" s="390"/>
      <c r="AU61" s="389"/>
      <c r="AV61" s="389"/>
      <c r="AW61" s="389"/>
      <c r="AX61" s="389"/>
      <c r="AY61" s="389"/>
      <c r="AZ61" s="389"/>
      <c r="BA61" s="389"/>
      <c r="BB61" s="389"/>
      <c r="BC61" s="389"/>
      <c r="BD61" s="389"/>
      <c r="BE61" s="390"/>
      <c r="BF61" s="390"/>
      <c r="BG61" s="389"/>
      <c r="BH61" s="389"/>
      <c r="BI61" s="389"/>
      <c r="BJ61" s="389"/>
      <c r="BK61" s="389"/>
      <c r="BL61" s="389"/>
      <c r="BM61" s="389"/>
      <c r="BN61" s="389"/>
      <c r="BO61" s="389"/>
      <c r="BP61" s="389"/>
      <c r="BQ61" s="390"/>
      <c r="BR61" s="390"/>
      <c r="BS61" s="389"/>
      <c r="BT61" s="389"/>
      <c r="BU61" s="389"/>
      <c r="BV61" s="389"/>
      <c r="BW61" s="389"/>
      <c r="BX61" s="389"/>
      <c r="BY61" s="389"/>
      <c r="BZ61" s="389"/>
      <c r="CA61" s="389"/>
      <c r="CB61" s="389"/>
      <c r="CC61" s="390"/>
      <c r="CD61" s="390"/>
      <c r="CE61" s="389"/>
      <c r="CF61" s="389"/>
      <c r="CG61" s="389"/>
      <c r="CH61" s="389"/>
      <c r="CI61" s="389"/>
      <c r="CJ61" s="389"/>
      <c r="CK61" s="389"/>
      <c r="CL61" s="389"/>
      <c r="CM61" s="389"/>
      <c r="CN61" s="389"/>
      <c r="CO61" s="390"/>
      <c r="CP61" s="390"/>
      <c r="CQ61" s="389"/>
      <c r="CR61" s="389"/>
      <c r="CS61" s="389"/>
      <c r="CT61" s="389"/>
      <c r="CU61" s="389"/>
      <c r="CV61" s="389"/>
      <c r="CW61" s="389"/>
      <c r="CX61" s="389"/>
      <c r="CY61" s="389"/>
      <c r="CZ61" s="389"/>
      <c r="DA61" s="390"/>
      <c r="DB61" s="390"/>
      <c r="DC61" s="390"/>
      <c r="DD61" s="391"/>
      <c r="DE61" s="385"/>
    </row>
    <row r="62" spans="1:109" x14ac:dyDescent="0.15">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67"/>
    </row>
    <row r="63" spans="1:109" ht="17.25" x14ac:dyDescent="0.15">
      <c r="B63" s="392" t="s">
        <v>606</v>
      </c>
    </row>
    <row r="64" spans="1:109" x14ac:dyDescent="0.15">
      <c r="B64" s="373"/>
      <c r="G64" s="380"/>
      <c r="I64" s="393"/>
      <c r="J64" s="393"/>
      <c r="K64" s="393"/>
      <c r="L64" s="393"/>
      <c r="M64" s="393"/>
      <c r="N64" s="394"/>
      <c r="AM64" s="380"/>
      <c r="AN64" s="380" t="s">
        <v>599</v>
      </c>
      <c r="AP64" s="381"/>
      <c r="AQ64" s="381"/>
      <c r="AR64" s="381"/>
      <c r="AY64" s="380"/>
      <c r="BA64" s="381"/>
      <c r="BB64" s="381"/>
      <c r="BC64" s="381"/>
      <c r="BK64" s="380"/>
      <c r="BM64" s="381"/>
      <c r="BN64" s="381"/>
      <c r="BO64" s="381"/>
      <c r="BW64" s="380"/>
      <c r="BY64" s="381"/>
      <c r="BZ64" s="381"/>
      <c r="CA64" s="381"/>
      <c r="CI64" s="380"/>
      <c r="CK64" s="381"/>
      <c r="CL64" s="381"/>
      <c r="CM64" s="381"/>
      <c r="CU64" s="380"/>
      <c r="CW64" s="381"/>
      <c r="CX64" s="381"/>
      <c r="CY64" s="381"/>
    </row>
    <row r="65" spans="2:107" ht="13.5" customHeight="1" x14ac:dyDescent="0.15">
      <c r="B65" s="373"/>
      <c r="AN65" s="1266" t="s">
        <v>607</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x14ac:dyDescent="0.15">
      <c r="B66" s="373"/>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x14ac:dyDescent="0.15">
      <c r="B67" s="373"/>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x14ac:dyDescent="0.15">
      <c r="B68" s="373"/>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x14ac:dyDescent="0.15">
      <c r="B69" s="373"/>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x14ac:dyDescent="0.15">
      <c r="B70" s="373"/>
      <c r="H70" s="395"/>
      <c r="I70" s="395"/>
      <c r="J70" s="396"/>
      <c r="K70" s="396"/>
      <c r="L70" s="397"/>
      <c r="M70" s="396"/>
      <c r="N70" s="397"/>
      <c r="AN70" s="382"/>
      <c r="AO70" s="382"/>
      <c r="AP70" s="382"/>
      <c r="AZ70" s="382"/>
      <c r="BA70" s="382"/>
      <c r="BB70" s="382"/>
      <c r="BL70" s="382"/>
      <c r="BM70" s="382"/>
      <c r="BN70" s="382"/>
      <c r="BX70" s="382"/>
      <c r="BY70" s="382"/>
      <c r="BZ70" s="382"/>
      <c r="CJ70" s="382"/>
      <c r="CK70" s="382"/>
      <c r="CL70" s="382"/>
      <c r="CV70" s="382"/>
      <c r="CW70" s="382"/>
      <c r="CX70" s="382"/>
    </row>
    <row r="71" spans="2:107" x14ac:dyDescent="0.15">
      <c r="B71" s="373"/>
      <c r="G71" s="398"/>
      <c r="I71" s="399"/>
      <c r="J71" s="396"/>
      <c r="K71" s="396"/>
      <c r="L71" s="397"/>
      <c r="M71" s="396"/>
      <c r="N71" s="397"/>
      <c r="AM71" s="398"/>
      <c r="AN71" s="367" t="s">
        <v>601</v>
      </c>
    </row>
    <row r="72" spans="2:107" x14ac:dyDescent="0.15">
      <c r="B72" s="373"/>
      <c r="G72" s="1260"/>
      <c r="H72" s="1260"/>
      <c r="I72" s="1260"/>
      <c r="J72" s="1260"/>
      <c r="K72" s="383"/>
      <c r="L72" s="383"/>
      <c r="M72" s="384"/>
      <c r="N72" s="384"/>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59" t="s">
        <v>561</v>
      </c>
      <c r="BQ72" s="1259"/>
      <c r="BR72" s="1259"/>
      <c r="BS72" s="1259"/>
      <c r="BT72" s="1259"/>
      <c r="BU72" s="1259"/>
      <c r="BV72" s="1259"/>
      <c r="BW72" s="1259"/>
      <c r="BX72" s="1259" t="s">
        <v>562</v>
      </c>
      <c r="BY72" s="1259"/>
      <c r="BZ72" s="1259"/>
      <c r="CA72" s="1259"/>
      <c r="CB72" s="1259"/>
      <c r="CC72" s="1259"/>
      <c r="CD72" s="1259"/>
      <c r="CE72" s="1259"/>
      <c r="CF72" s="1259" t="s">
        <v>563</v>
      </c>
      <c r="CG72" s="1259"/>
      <c r="CH72" s="1259"/>
      <c r="CI72" s="1259"/>
      <c r="CJ72" s="1259"/>
      <c r="CK72" s="1259"/>
      <c r="CL72" s="1259"/>
      <c r="CM72" s="1259"/>
      <c r="CN72" s="1259" t="s">
        <v>564</v>
      </c>
      <c r="CO72" s="1259"/>
      <c r="CP72" s="1259"/>
      <c r="CQ72" s="1259"/>
      <c r="CR72" s="1259"/>
      <c r="CS72" s="1259"/>
      <c r="CT72" s="1259"/>
      <c r="CU72" s="1259"/>
      <c r="CV72" s="1259" t="s">
        <v>565</v>
      </c>
      <c r="CW72" s="1259"/>
      <c r="CX72" s="1259"/>
      <c r="CY72" s="1259"/>
      <c r="CZ72" s="1259"/>
      <c r="DA72" s="1259"/>
      <c r="DB72" s="1259"/>
      <c r="DC72" s="1259"/>
    </row>
    <row r="73" spans="2:107" x14ac:dyDescent="0.15">
      <c r="B73" s="373"/>
      <c r="G73" s="1262"/>
      <c r="H73" s="1262"/>
      <c r="I73" s="1262"/>
      <c r="J73" s="1262"/>
      <c r="K73" s="1258"/>
      <c r="L73" s="1258"/>
      <c r="M73" s="1258"/>
      <c r="N73" s="1258"/>
      <c r="AM73" s="382"/>
      <c r="AN73" s="1257" t="s">
        <v>602</v>
      </c>
      <c r="AO73" s="1257"/>
      <c r="AP73" s="1257"/>
      <c r="AQ73" s="1257"/>
      <c r="AR73" s="1257"/>
      <c r="AS73" s="1257"/>
      <c r="AT73" s="1257"/>
      <c r="AU73" s="1257"/>
      <c r="AV73" s="1257"/>
      <c r="AW73" s="1257"/>
      <c r="AX73" s="1257"/>
      <c r="AY73" s="1257"/>
      <c r="AZ73" s="1257"/>
      <c r="BA73" s="1257"/>
      <c r="BB73" s="1257" t="s">
        <v>603</v>
      </c>
      <c r="BC73" s="1257"/>
      <c r="BD73" s="1257"/>
      <c r="BE73" s="1257"/>
      <c r="BF73" s="1257"/>
      <c r="BG73" s="1257"/>
      <c r="BH73" s="1257"/>
      <c r="BI73" s="1257"/>
      <c r="BJ73" s="1257"/>
      <c r="BK73" s="1257"/>
      <c r="BL73" s="1257"/>
      <c r="BM73" s="1257"/>
      <c r="BN73" s="1257"/>
      <c r="BO73" s="1257"/>
      <c r="BP73" s="1254"/>
      <c r="BQ73" s="1254"/>
      <c r="BR73" s="1254"/>
      <c r="BS73" s="1254"/>
      <c r="BT73" s="1254"/>
      <c r="BU73" s="1254"/>
      <c r="BV73" s="1254"/>
      <c r="BW73" s="1254"/>
      <c r="BX73" s="1254"/>
      <c r="BY73" s="1254"/>
      <c r="BZ73" s="1254"/>
      <c r="CA73" s="1254"/>
      <c r="CB73" s="1254"/>
      <c r="CC73" s="1254"/>
      <c r="CD73" s="1254"/>
      <c r="CE73" s="1254"/>
      <c r="CF73" s="1254"/>
      <c r="CG73" s="1254"/>
      <c r="CH73" s="1254"/>
      <c r="CI73" s="1254"/>
      <c r="CJ73" s="1254"/>
      <c r="CK73" s="1254"/>
      <c r="CL73" s="1254"/>
      <c r="CM73" s="1254"/>
      <c r="CN73" s="1254"/>
      <c r="CO73" s="1254"/>
      <c r="CP73" s="1254"/>
      <c r="CQ73" s="1254"/>
      <c r="CR73" s="1254"/>
      <c r="CS73" s="1254"/>
      <c r="CT73" s="1254"/>
      <c r="CU73" s="1254"/>
      <c r="CV73" s="1254"/>
      <c r="CW73" s="1254"/>
      <c r="CX73" s="1254"/>
      <c r="CY73" s="1254"/>
      <c r="CZ73" s="1254"/>
      <c r="DA73" s="1254"/>
      <c r="DB73" s="1254"/>
      <c r="DC73" s="1254"/>
    </row>
    <row r="74" spans="2:107" x14ac:dyDescent="0.15">
      <c r="B74" s="373"/>
      <c r="G74" s="1262"/>
      <c r="H74" s="1262"/>
      <c r="I74" s="1262"/>
      <c r="J74" s="1262"/>
      <c r="K74" s="1258"/>
      <c r="L74" s="1258"/>
      <c r="M74" s="1258"/>
      <c r="N74" s="1258"/>
      <c r="AM74" s="382"/>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x14ac:dyDescent="0.15">
      <c r="B75" s="373"/>
      <c r="G75" s="1262"/>
      <c r="H75" s="1262"/>
      <c r="I75" s="1260"/>
      <c r="J75" s="1260"/>
      <c r="K75" s="1261"/>
      <c r="L75" s="1261"/>
      <c r="M75" s="1261"/>
      <c r="N75" s="1261"/>
      <c r="AM75" s="382"/>
      <c r="AN75" s="1257"/>
      <c r="AO75" s="1257"/>
      <c r="AP75" s="1257"/>
      <c r="AQ75" s="1257"/>
      <c r="AR75" s="1257"/>
      <c r="AS75" s="1257"/>
      <c r="AT75" s="1257"/>
      <c r="AU75" s="1257"/>
      <c r="AV75" s="1257"/>
      <c r="AW75" s="1257"/>
      <c r="AX75" s="1257"/>
      <c r="AY75" s="1257"/>
      <c r="AZ75" s="1257"/>
      <c r="BA75" s="1257"/>
      <c r="BB75" s="1257" t="s">
        <v>608</v>
      </c>
      <c r="BC75" s="1257"/>
      <c r="BD75" s="1257"/>
      <c r="BE75" s="1257"/>
      <c r="BF75" s="1257"/>
      <c r="BG75" s="1257"/>
      <c r="BH75" s="1257"/>
      <c r="BI75" s="1257"/>
      <c r="BJ75" s="1257"/>
      <c r="BK75" s="1257"/>
      <c r="BL75" s="1257"/>
      <c r="BM75" s="1257"/>
      <c r="BN75" s="1257"/>
      <c r="BO75" s="1257"/>
      <c r="BP75" s="1254">
        <v>7.7</v>
      </c>
      <c r="BQ75" s="1254"/>
      <c r="BR75" s="1254"/>
      <c r="BS75" s="1254"/>
      <c r="BT75" s="1254"/>
      <c r="BU75" s="1254"/>
      <c r="BV75" s="1254"/>
      <c r="BW75" s="1254"/>
      <c r="BX75" s="1254">
        <v>8.1</v>
      </c>
      <c r="BY75" s="1254"/>
      <c r="BZ75" s="1254"/>
      <c r="CA75" s="1254"/>
      <c r="CB75" s="1254"/>
      <c r="CC75" s="1254"/>
      <c r="CD75" s="1254"/>
      <c r="CE75" s="1254"/>
      <c r="CF75" s="1254">
        <v>8.6</v>
      </c>
      <c r="CG75" s="1254"/>
      <c r="CH75" s="1254"/>
      <c r="CI75" s="1254"/>
      <c r="CJ75" s="1254"/>
      <c r="CK75" s="1254"/>
      <c r="CL75" s="1254"/>
      <c r="CM75" s="1254"/>
      <c r="CN75" s="1254">
        <v>8.6999999999999993</v>
      </c>
      <c r="CO75" s="1254"/>
      <c r="CP75" s="1254"/>
      <c r="CQ75" s="1254"/>
      <c r="CR75" s="1254"/>
      <c r="CS75" s="1254"/>
      <c r="CT75" s="1254"/>
      <c r="CU75" s="1254"/>
      <c r="CV75" s="1254">
        <v>9.1999999999999993</v>
      </c>
      <c r="CW75" s="1254"/>
      <c r="CX75" s="1254"/>
      <c r="CY75" s="1254"/>
      <c r="CZ75" s="1254"/>
      <c r="DA75" s="1254"/>
      <c r="DB75" s="1254"/>
      <c r="DC75" s="1254"/>
    </row>
    <row r="76" spans="2:107" x14ac:dyDescent="0.15">
      <c r="B76" s="373"/>
      <c r="G76" s="1262"/>
      <c r="H76" s="1262"/>
      <c r="I76" s="1260"/>
      <c r="J76" s="1260"/>
      <c r="K76" s="1261"/>
      <c r="L76" s="1261"/>
      <c r="M76" s="1261"/>
      <c r="N76" s="1261"/>
      <c r="AM76" s="382"/>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x14ac:dyDescent="0.15">
      <c r="B77" s="373"/>
      <c r="G77" s="1260"/>
      <c r="H77" s="1260"/>
      <c r="I77" s="1260"/>
      <c r="J77" s="1260"/>
      <c r="K77" s="1258"/>
      <c r="L77" s="1258"/>
      <c r="M77" s="1258"/>
      <c r="N77" s="1258"/>
      <c r="AN77" s="1259" t="s">
        <v>605</v>
      </c>
      <c r="AO77" s="1259"/>
      <c r="AP77" s="1259"/>
      <c r="AQ77" s="1259"/>
      <c r="AR77" s="1259"/>
      <c r="AS77" s="1259"/>
      <c r="AT77" s="1259"/>
      <c r="AU77" s="1259"/>
      <c r="AV77" s="1259"/>
      <c r="AW77" s="1259"/>
      <c r="AX77" s="1259"/>
      <c r="AY77" s="1259"/>
      <c r="AZ77" s="1259"/>
      <c r="BA77" s="1259"/>
      <c r="BB77" s="1257" t="s">
        <v>603</v>
      </c>
      <c r="BC77" s="1257"/>
      <c r="BD77" s="1257"/>
      <c r="BE77" s="1257"/>
      <c r="BF77" s="1257"/>
      <c r="BG77" s="1257"/>
      <c r="BH77" s="1257"/>
      <c r="BI77" s="1257"/>
      <c r="BJ77" s="1257"/>
      <c r="BK77" s="1257"/>
      <c r="BL77" s="1257"/>
      <c r="BM77" s="1257"/>
      <c r="BN77" s="1257"/>
      <c r="BO77" s="1257"/>
      <c r="BP77" s="1254">
        <v>11.4</v>
      </c>
      <c r="BQ77" s="1254"/>
      <c r="BR77" s="1254"/>
      <c r="BS77" s="1254"/>
      <c r="BT77" s="1254"/>
      <c r="BU77" s="1254"/>
      <c r="BV77" s="1254"/>
      <c r="BW77" s="1254"/>
      <c r="BX77" s="1254">
        <v>10.4</v>
      </c>
      <c r="BY77" s="1254"/>
      <c r="BZ77" s="1254"/>
      <c r="CA77" s="1254"/>
      <c r="CB77" s="1254"/>
      <c r="CC77" s="1254"/>
      <c r="CD77" s="1254"/>
      <c r="CE77" s="1254"/>
      <c r="CF77" s="1254">
        <v>10.9</v>
      </c>
      <c r="CG77" s="1254"/>
      <c r="CH77" s="1254"/>
      <c r="CI77" s="1254"/>
      <c r="CJ77" s="1254"/>
      <c r="CK77" s="1254"/>
      <c r="CL77" s="1254"/>
      <c r="CM77" s="1254"/>
      <c r="CN77" s="1254">
        <v>6.5</v>
      </c>
      <c r="CO77" s="1254"/>
      <c r="CP77" s="1254"/>
      <c r="CQ77" s="1254"/>
      <c r="CR77" s="1254"/>
      <c r="CS77" s="1254"/>
      <c r="CT77" s="1254"/>
      <c r="CU77" s="1254"/>
      <c r="CV77" s="1254">
        <v>0</v>
      </c>
      <c r="CW77" s="1254"/>
      <c r="CX77" s="1254"/>
      <c r="CY77" s="1254"/>
      <c r="CZ77" s="1254"/>
      <c r="DA77" s="1254"/>
      <c r="DB77" s="1254"/>
      <c r="DC77" s="1254"/>
    </row>
    <row r="78" spans="2:107" x14ac:dyDescent="0.15">
      <c r="B78" s="373"/>
      <c r="G78" s="1260"/>
      <c r="H78" s="1260"/>
      <c r="I78" s="1260"/>
      <c r="J78" s="1260"/>
      <c r="K78" s="1258"/>
      <c r="L78" s="1258"/>
      <c r="M78" s="1258"/>
      <c r="N78" s="1258"/>
      <c r="AN78" s="1259"/>
      <c r="AO78" s="1259"/>
      <c r="AP78" s="1259"/>
      <c r="AQ78" s="1259"/>
      <c r="AR78" s="1259"/>
      <c r="AS78" s="1259"/>
      <c r="AT78" s="1259"/>
      <c r="AU78" s="1259"/>
      <c r="AV78" s="1259"/>
      <c r="AW78" s="1259"/>
      <c r="AX78" s="1259"/>
      <c r="AY78" s="1259"/>
      <c r="AZ78" s="1259"/>
      <c r="BA78" s="1259"/>
      <c r="BB78" s="1257"/>
      <c r="BC78" s="1257"/>
      <c r="BD78" s="1257"/>
      <c r="BE78" s="1257"/>
      <c r="BF78" s="1257"/>
      <c r="BG78" s="1257"/>
      <c r="BH78" s="1257"/>
      <c r="BI78" s="1257"/>
      <c r="BJ78" s="1257"/>
      <c r="BK78" s="1257"/>
      <c r="BL78" s="1257"/>
      <c r="BM78" s="1257"/>
      <c r="BN78" s="1257"/>
      <c r="BO78" s="1257"/>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x14ac:dyDescent="0.15">
      <c r="B79" s="373"/>
      <c r="G79" s="1260"/>
      <c r="H79" s="1260"/>
      <c r="I79" s="1255"/>
      <c r="J79" s="1255"/>
      <c r="K79" s="1256"/>
      <c r="L79" s="1256"/>
      <c r="M79" s="1256"/>
      <c r="N79" s="1256"/>
      <c r="AN79" s="1259"/>
      <c r="AO79" s="1259"/>
      <c r="AP79" s="1259"/>
      <c r="AQ79" s="1259"/>
      <c r="AR79" s="1259"/>
      <c r="AS79" s="1259"/>
      <c r="AT79" s="1259"/>
      <c r="AU79" s="1259"/>
      <c r="AV79" s="1259"/>
      <c r="AW79" s="1259"/>
      <c r="AX79" s="1259"/>
      <c r="AY79" s="1259"/>
      <c r="AZ79" s="1259"/>
      <c r="BA79" s="1259"/>
      <c r="BB79" s="1257" t="s">
        <v>608</v>
      </c>
      <c r="BC79" s="1257"/>
      <c r="BD79" s="1257"/>
      <c r="BE79" s="1257"/>
      <c r="BF79" s="1257"/>
      <c r="BG79" s="1257"/>
      <c r="BH79" s="1257"/>
      <c r="BI79" s="1257"/>
      <c r="BJ79" s="1257"/>
      <c r="BK79" s="1257"/>
      <c r="BL79" s="1257"/>
      <c r="BM79" s="1257"/>
      <c r="BN79" s="1257"/>
      <c r="BO79" s="1257"/>
      <c r="BP79" s="1254">
        <v>6.7</v>
      </c>
      <c r="BQ79" s="1254"/>
      <c r="BR79" s="1254"/>
      <c r="BS79" s="1254"/>
      <c r="BT79" s="1254"/>
      <c r="BU79" s="1254"/>
      <c r="BV79" s="1254"/>
      <c r="BW79" s="1254"/>
      <c r="BX79" s="1254">
        <v>6.6</v>
      </c>
      <c r="BY79" s="1254"/>
      <c r="BZ79" s="1254"/>
      <c r="CA79" s="1254"/>
      <c r="CB79" s="1254"/>
      <c r="CC79" s="1254"/>
      <c r="CD79" s="1254"/>
      <c r="CE79" s="1254"/>
      <c r="CF79" s="1254">
        <v>5.9</v>
      </c>
      <c r="CG79" s="1254"/>
      <c r="CH79" s="1254"/>
      <c r="CI79" s="1254"/>
      <c r="CJ79" s="1254"/>
      <c r="CK79" s="1254"/>
      <c r="CL79" s="1254"/>
      <c r="CM79" s="1254"/>
      <c r="CN79" s="1254">
        <v>5.9</v>
      </c>
      <c r="CO79" s="1254"/>
      <c r="CP79" s="1254"/>
      <c r="CQ79" s="1254"/>
      <c r="CR79" s="1254"/>
      <c r="CS79" s="1254"/>
      <c r="CT79" s="1254"/>
      <c r="CU79" s="1254"/>
      <c r="CV79" s="1254">
        <v>6.1</v>
      </c>
      <c r="CW79" s="1254"/>
      <c r="CX79" s="1254"/>
      <c r="CY79" s="1254"/>
      <c r="CZ79" s="1254"/>
      <c r="DA79" s="1254"/>
      <c r="DB79" s="1254"/>
      <c r="DC79" s="1254"/>
    </row>
    <row r="80" spans="2:107" x14ac:dyDescent="0.15">
      <c r="B80" s="373"/>
      <c r="G80" s="1260"/>
      <c r="H80" s="1260"/>
      <c r="I80" s="1255"/>
      <c r="J80" s="1255"/>
      <c r="K80" s="1256"/>
      <c r="L80" s="1256"/>
      <c r="M80" s="1256"/>
      <c r="N80" s="1256"/>
      <c r="AN80" s="1259"/>
      <c r="AO80" s="1259"/>
      <c r="AP80" s="1259"/>
      <c r="AQ80" s="1259"/>
      <c r="AR80" s="1259"/>
      <c r="AS80" s="1259"/>
      <c r="AT80" s="1259"/>
      <c r="AU80" s="1259"/>
      <c r="AV80" s="1259"/>
      <c r="AW80" s="1259"/>
      <c r="AX80" s="1259"/>
      <c r="AY80" s="1259"/>
      <c r="AZ80" s="1259"/>
      <c r="BA80" s="1259"/>
      <c r="BB80" s="1257"/>
      <c r="BC80" s="1257"/>
      <c r="BD80" s="1257"/>
      <c r="BE80" s="1257"/>
      <c r="BF80" s="1257"/>
      <c r="BG80" s="1257"/>
      <c r="BH80" s="1257"/>
      <c r="BI80" s="1257"/>
      <c r="BJ80" s="1257"/>
      <c r="BK80" s="1257"/>
      <c r="BL80" s="1257"/>
      <c r="BM80" s="1257"/>
      <c r="BN80" s="1257"/>
      <c r="BO80" s="1257"/>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x14ac:dyDescent="0.15">
      <c r="B81" s="373"/>
    </row>
    <row r="82" spans="2:109" ht="17.25" x14ac:dyDescent="0.15">
      <c r="B82" s="373"/>
      <c r="K82" s="400"/>
      <c r="L82" s="400"/>
      <c r="M82" s="400"/>
      <c r="N82" s="400"/>
      <c r="AQ82" s="400"/>
      <c r="AR82" s="400"/>
      <c r="AS82" s="400"/>
      <c r="AT82" s="400"/>
      <c r="BC82" s="400"/>
      <c r="BD82" s="400"/>
      <c r="BE82" s="400"/>
      <c r="BF82" s="400"/>
      <c r="BO82" s="400"/>
      <c r="BP82" s="400"/>
      <c r="BQ82" s="400"/>
      <c r="BR82" s="400"/>
      <c r="CA82" s="400"/>
      <c r="CB82" s="400"/>
      <c r="CC82" s="400"/>
      <c r="CD82" s="400"/>
      <c r="CM82" s="400"/>
      <c r="CN82" s="400"/>
      <c r="CO82" s="400"/>
      <c r="CP82" s="400"/>
      <c r="CY82" s="400"/>
      <c r="CZ82" s="400"/>
      <c r="DA82" s="400"/>
      <c r="DB82" s="400"/>
      <c r="DC82" s="400"/>
    </row>
    <row r="83" spans="2:109" x14ac:dyDescent="0.15">
      <c r="B83" s="375"/>
      <c r="C83" s="376"/>
      <c r="D83" s="376"/>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6"/>
      <c r="AZ83" s="376"/>
      <c r="BA83" s="376"/>
      <c r="BB83" s="376"/>
      <c r="BC83" s="376"/>
      <c r="BD83" s="376"/>
      <c r="BE83" s="376"/>
      <c r="BF83" s="376"/>
      <c r="BG83" s="376"/>
      <c r="BH83" s="376"/>
      <c r="BI83" s="376"/>
      <c r="BJ83" s="376"/>
      <c r="BK83" s="376"/>
      <c r="BL83" s="376"/>
      <c r="BM83" s="376"/>
      <c r="BN83" s="376"/>
      <c r="BO83" s="376"/>
      <c r="BP83" s="376"/>
      <c r="BQ83" s="376"/>
      <c r="BR83" s="376"/>
      <c r="BS83" s="376"/>
      <c r="BT83" s="376"/>
      <c r="BU83" s="376"/>
      <c r="BV83" s="376"/>
      <c r="BW83" s="376"/>
      <c r="BX83" s="376"/>
      <c r="BY83" s="376"/>
      <c r="BZ83" s="376"/>
      <c r="CA83" s="376"/>
      <c r="CB83" s="376"/>
      <c r="CC83" s="376"/>
      <c r="CD83" s="376"/>
      <c r="CE83" s="376"/>
      <c r="CF83" s="376"/>
      <c r="CG83" s="376"/>
      <c r="CH83" s="376"/>
      <c r="CI83" s="376"/>
      <c r="CJ83" s="376"/>
      <c r="CK83" s="376"/>
      <c r="CL83" s="376"/>
      <c r="CM83" s="376"/>
      <c r="CN83" s="376"/>
      <c r="CO83" s="376"/>
      <c r="CP83" s="376"/>
      <c r="CQ83" s="376"/>
      <c r="CR83" s="376"/>
      <c r="CS83" s="376"/>
      <c r="CT83" s="376"/>
      <c r="CU83" s="376"/>
      <c r="CV83" s="376"/>
      <c r="CW83" s="376"/>
      <c r="CX83" s="376"/>
      <c r="CY83" s="376"/>
      <c r="CZ83" s="376"/>
      <c r="DA83" s="376"/>
      <c r="DB83" s="376"/>
      <c r="DC83" s="376"/>
      <c r="DD83" s="377"/>
    </row>
    <row r="84" spans="2:109" x14ac:dyDescent="0.15">
      <c r="DD84" s="367"/>
      <c r="DE84" s="367"/>
    </row>
    <row r="85" spans="2:109" x14ac:dyDescent="0.15">
      <c r="DD85" s="367"/>
      <c r="DE85" s="367"/>
    </row>
  </sheetData>
  <sheetProtection algorithmName="SHA-512" hashValue="r3WbjW+SKQk0e9wmFKczWYjJUpAYkuSrWIBGSNBOIcSv4SEy5cER6M5nI9/uIoUlwq0lRKe25J2yaRrzcx9iXQ==" saltValue="bCoL+89fUevbiSuuiTJOx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BAF74-8291-410C-AEAB-92642C90931C}">
  <sheetPr>
    <pageSetUpPr fitToPage="1"/>
  </sheetPr>
  <dimension ref="A1:DR125"/>
  <sheetViews>
    <sheetView showGridLines="0" zoomScaleNormal="100" zoomScaleSheetLayoutView="70" workbookViewId="0">
      <selection activeCell="DD34" sqref="DD34"/>
    </sheetView>
  </sheetViews>
  <sheetFormatPr defaultColWidth="0" defaultRowHeight="13.5" customHeight="1" zeroHeight="1" x14ac:dyDescent="0.15"/>
  <cols>
    <col min="1" max="34" width="2.5" style="259" customWidth="1"/>
    <col min="35" max="122" width="2.5" style="258" customWidth="1"/>
    <col min="123" max="16384" width="2.5" style="258" hidden="1"/>
  </cols>
  <sheetData>
    <row r="1" spans="1:34"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x14ac:dyDescent="0.15">
      <c r="S2" s="258"/>
      <c r="AH2" s="258"/>
    </row>
    <row r="3" spans="1: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x14ac:dyDescent="0.15"/>
    <row r="5" spans="1:34" x14ac:dyDescent="0.15"/>
    <row r="6" spans="1:34" x14ac:dyDescent="0.15"/>
    <row r="7" spans="1:34" x14ac:dyDescent="0.15"/>
    <row r="8" spans="1:34" x14ac:dyDescent="0.15"/>
    <row r="9" spans="1:34" x14ac:dyDescent="0.15">
      <c r="AH9" s="25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508</v>
      </c>
    </row>
  </sheetData>
  <sheetProtection algorithmName="SHA-512" hashValue="/XByVB6EjQ3R1xqLhfvxjSxr9Y9kiow+dv6fY0ZJLP7qlvB4BS5j+bKR+2zvvGGBz7V2CT5Thokj8a90oTeNsg==" saltValue="ER6nidq75R8PJtnjagHSH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F68ED-9C00-4BFA-A66F-9884B7DC0281}">
  <sheetPr>
    <pageSetUpPr fitToPage="1"/>
  </sheetPr>
  <dimension ref="A1:DR125"/>
  <sheetViews>
    <sheetView showGridLines="0" tabSelected="1" topLeftCell="AH95" zoomScaleNormal="100" zoomScaleSheetLayoutView="55" workbookViewId="0">
      <selection activeCell="BH113" sqref="BH113"/>
    </sheetView>
  </sheetViews>
  <sheetFormatPr defaultColWidth="0" defaultRowHeight="13.5" customHeight="1" zeroHeight="1" x14ac:dyDescent="0.15"/>
  <cols>
    <col min="1" max="34" width="2.5" style="259" customWidth="1"/>
    <col min="35" max="122" width="2.5" style="258" customWidth="1"/>
    <col min="123" max="16384" width="2.5" style="258" hidden="1"/>
  </cols>
  <sheetData>
    <row r="1" spans="2:34"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x14ac:dyDescent="0.15">
      <c r="S2" s="258"/>
      <c r="AH2" s="258"/>
    </row>
    <row r="3" spans="2: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x14ac:dyDescent="0.15"/>
    <row r="5" spans="2:34" x14ac:dyDescent="0.15"/>
    <row r="6" spans="2:34" x14ac:dyDescent="0.15"/>
    <row r="7" spans="2:34" x14ac:dyDescent="0.15"/>
    <row r="8" spans="2:34" x14ac:dyDescent="0.15"/>
    <row r="9" spans="2:34" x14ac:dyDescent="0.15">
      <c r="AH9" s="2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c r="AG59" s="258"/>
      <c r="AH59" s="258"/>
    </row>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508</v>
      </c>
    </row>
  </sheetData>
  <sheetProtection algorithmName="SHA-512" hashValue="XWAkoOQFPs+4epj0RxgMLAPTSi9qzf8zhhmm0CnzZUYQirlSHWD5WGCDBBEZHLCoxQZcq8fac2RcwAltcLdEzA==" saltValue="osJRAmx7C7xZG+JK8X9Ah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55</v>
      </c>
      <c r="E2" s="148"/>
      <c r="F2" s="149" t="s">
        <v>558</v>
      </c>
      <c r="G2" s="150"/>
      <c r="H2" s="151"/>
    </row>
    <row r="3" spans="1:8" x14ac:dyDescent="0.15">
      <c r="A3" s="147" t="s">
        <v>551</v>
      </c>
      <c r="B3" s="152"/>
      <c r="C3" s="153"/>
      <c r="D3" s="154">
        <v>21098</v>
      </c>
      <c r="E3" s="155"/>
      <c r="F3" s="156">
        <v>53869</v>
      </c>
      <c r="G3" s="157"/>
      <c r="H3" s="158"/>
    </row>
    <row r="4" spans="1:8" x14ac:dyDescent="0.15">
      <c r="A4" s="159"/>
      <c r="B4" s="160"/>
      <c r="C4" s="161"/>
      <c r="D4" s="162">
        <v>16331</v>
      </c>
      <c r="E4" s="163"/>
      <c r="F4" s="164">
        <v>35046</v>
      </c>
      <c r="G4" s="165"/>
      <c r="H4" s="166"/>
    </row>
    <row r="5" spans="1:8" x14ac:dyDescent="0.15">
      <c r="A5" s="147" t="s">
        <v>553</v>
      </c>
      <c r="B5" s="152"/>
      <c r="C5" s="153"/>
      <c r="D5" s="154">
        <v>44000</v>
      </c>
      <c r="E5" s="155"/>
      <c r="F5" s="156">
        <v>59119</v>
      </c>
      <c r="G5" s="157"/>
      <c r="H5" s="158"/>
    </row>
    <row r="6" spans="1:8" x14ac:dyDescent="0.15">
      <c r="A6" s="159"/>
      <c r="B6" s="160"/>
      <c r="C6" s="161"/>
      <c r="D6" s="162">
        <v>31980</v>
      </c>
      <c r="E6" s="163"/>
      <c r="F6" s="164">
        <v>29900</v>
      </c>
      <c r="G6" s="165"/>
      <c r="H6" s="166"/>
    </row>
    <row r="7" spans="1:8" x14ac:dyDescent="0.15">
      <c r="A7" s="147" t="s">
        <v>554</v>
      </c>
      <c r="B7" s="152"/>
      <c r="C7" s="153"/>
      <c r="D7" s="154">
        <v>16459</v>
      </c>
      <c r="E7" s="155"/>
      <c r="F7" s="156">
        <v>53895</v>
      </c>
      <c r="G7" s="157"/>
      <c r="H7" s="158"/>
    </row>
    <row r="8" spans="1:8" x14ac:dyDescent="0.15">
      <c r="A8" s="159"/>
      <c r="B8" s="160"/>
      <c r="C8" s="161"/>
      <c r="D8" s="162">
        <v>11727</v>
      </c>
      <c r="E8" s="163"/>
      <c r="F8" s="164">
        <v>31224</v>
      </c>
      <c r="G8" s="165"/>
      <c r="H8" s="166"/>
    </row>
    <row r="9" spans="1:8" x14ac:dyDescent="0.15">
      <c r="A9" s="147" t="s">
        <v>555</v>
      </c>
      <c r="B9" s="152"/>
      <c r="C9" s="153"/>
      <c r="D9" s="154">
        <v>26967</v>
      </c>
      <c r="E9" s="155"/>
      <c r="F9" s="156">
        <v>56181</v>
      </c>
      <c r="G9" s="157"/>
      <c r="H9" s="158"/>
    </row>
    <row r="10" spans="1:8" x14ac:dyDescent="0.15">
      <c r="A10" s="159"/>
      <c r="B10" s="160"/>
      <c r="C10" s="161"/>
      <c r="D10" s="162">
        <v>11873</v>
      </c>
      <c r="E10" s="163"/>
      <c r="F10" s="164">
        <v>32039</v>
      </c>
      <c r="G10" s="165"/>
      <c r="H10" s="166"/>
    </row>
    <row r="11" spans="1:8" x14ac:dyDescent="0.15">
      <c r="A11" s="147" t="s">
        <v>556</v>
      </c>
      <c r="B11" s="152"/>
      <c r="C11" s="153"/>
      <c r="D11" s="154">
        <v>28992</v>
      </c>
      <c r="E11" s="155"/>
      <c r="F11" s="156">
        <v>47730</v>
      </c>
      <c r="G11" s="157"/>
      <c r="H11" s="158"/>
    </row>
    <row r="12" spans="1:8" x14ac:dyDescent="0.15">
      <c r="A12" s="159"/>
      <c r="B12" s="160"/>
      <c r="C12" s="167"/>
      <c r="D12" s="162">
        <v>16382</v>
      </c>
      <c r="E12" s="163"/>
      <c r="F12" s="164">
        <v>26378</v>
      </c>
      <c r="G12" s="165"/>
      <c r="H12" s="166"/>
    </row>
    <row r="13" spans="1:8" x14ac:dyDescent="0.15">
      <c r="A13" s="147"/>
      <c r="B13" s="152"/>
      <c r="C13" s="168"/>
      <c r="D13" s="169">
        <v>27503</v>
      </c>
      <c r="E13" s="170"/>
      <c r="F13" s="171">
        <v>54159</v>
      </c>
      <c r="G13" s="172"/>
      <c r="H13" s="158"/>
    </row>
    <row r="14" spans="1:8" x14ac:dyDescent="0.15">
      <c r="A14" s="159"/>
      <c r="B14" s="160"/>
      <c r="C14" s="161"/>
      <c r="D14" s="162">
        <v>17659</v>
      </c>
      <c r="E14" s="163"/>
      <c r="F14" s="164">
        <v>30917</v>
      </c>
      <c r="G14" s="165"/>
      <c r="H14" s="166"/>
    </row>
    <row r="17" spans="1:11" x14ac:dyDescent="0.15">
      <c r="A17" s="143" t="s">
        <v>56</v>
      </c>
    </row>
    <row r="18" spans="1:11" x14ac:dyDescent="0.15">
      <c r="A18" s="173"/>
      <c r="B18" s="173" t="str">
        <f>実質収支比率等に係る経年分析!F$46</f>
        <v>H30</v>
      </c>
      <c r="C18" s="173" t="str">
        <f>実質収支比率等に係る経年分析!G$46</f>
        <v>R01</v>
      </c>
      <c r="D18" s="173" t="str">
        <f>実質収支比率等に係る経年分析!H$46</f>
        <v>R02</v>
      </c>
      <c r="E18" s="173" t="str">
        <f>実質収支比率等に係る経年分析!I$46</f>
        <v>R03</v>
      </c>
      <c r="F18" s="173" t="str">
        <f>実質収支比率等に係る経年分析!J$46</f>
        <v>R04</v>
      </c>
    </row>
    <row r="19" spans="1:11" x14ac:dyDescent="0.15">
      <c r="A19" s="173" t="s">
        <v>57</v>
      </c>
      <c r="B19" s="173">
        <f>ROUND(VALUE(SUBSTITUTE(実質収支比率等に係る経年分析!F$48,"▲","-")),2)</f>
        <v>13.12</v>
      </c>
      <c r="C19" s="173">
        <f>ROUND(VALUE(SUBSTITUTE(実質収支比率等に係る経年分析!G$48,"▲","-")),2)</f>
        <v>9.3800000000000008</v>
      </c>
      <c r="D19" s="173">
        <f>ROUND(VALUE(SUBSTITUTE(実質収支比率等に係る経年分析!H$48,"▲","-")),2)</f>
        <v>8.18</v>
      </c>
      <c r="E19" s="173">
        <f>ROUND(VALUE(SUBSTITUTE(実質収支比率等に係る経年分析!I$48,"▲","-")),2)</f>
        <v>12.7</v>
      </c>
      <c r="F19" s="173">
        <f>ROUND(VALUE(SUBSTITUTE(実質収支比率等に係る経年分析!J$48,"▲","-")),2)</f>
        <v>11.97</v>
      </c>
    </row>
    <row r="20" spans="1:11" x14ac:dyDescent="0.15">
      <c r="A20" s="173" t="s">
        <v>58</v>
      </c>
      <c r="B20" s="173">
        <f>ROUND(VALUE(SUBSTITUTE(実質収支比率等に係る経年分析!F$47,"▲","-")),2)</f>
        <v>17.059999999999999</v>
      </c>
      <c r="C20" s="173">
        <f>ROUND(VALUE(SUBSTITUTE(実質収支比率等に係る経年分析!G$47,"▲","-")),2)</f>
        <v>16.829999999999998</v>
      </c>
      <c r="D20" s="173">
        <f>ROUND(VALUE(SUBSTITUTE(実質収支比率等に係る経年分析!H$47,"▲","-")),2)</f>
        <v>22.98</v>
      </c>
      <c r="E20" s="173">
        <f>ROUND(VALUE(SUBSTITUTE(実質収支比率等に係る経年分析!I$47,"▲","-")),2)</f>
        <v>22.56</v>
      </c>
      <c r="F20" s="173">
        <f>ROUND(VALUE(SUBSTITUTE(実質収支比率等に係る経年分析!J$47,"▲","-")),2)</f>
        <v>21.79</v>
      </c>
    </row>
    <row r="21" spans="1:11" x14ac:dyDescent="0.15">
      <c r="A21" s="173" t="s">
        <v>59</v>
      </c>
      <c r="B21" s="173">
        <f>IF(ISNUMBER(VALUE(SUBSTITUTE(実質収支比率等に係る経年分析!F$49,"▲","-"))),ROUND(VALUE(SUBSTITUTE(実質収支比率等に係る経年分析!F$49,"▲","-")),2),NA())</f>
        <v>2.37</v>
      </c>
      <c r="C21" s="173">
        <f>IF(ISNUMBER(VALUE(SUBSTITUTE(実質収支比率等に係る経年分析!G$49,"▲","-"))),ROUND(VALUE(SUBSTITUTE(実質収支比率等に係る経年分析!G$49,"▲","-")),2),NA())</f>
        <v>-4.05</v>
      </c>
      <c r="D21" s="173">
        <f>IF(ISNUMBER(VALUE(SUBSTITUTE(実質収支比率等に係る経年分析!H$49,"▲","-"))),ROUND(VALUE(SUBSTITUTE(実質収支比率等に係る経年分析!H$49,"▲","-")),2),NA())</f>
        <v>5.98</v>
      </c>
      <c r="E21" s="173">
        <f>IF(ISNUMBER(VALUE(SUBSTITUTE(実質収支比率等に係る経年分析!I$49,"▲","-"))),ROUND(VALUE(SUBSTITUTE(実質収支比率等に係る経年分析!I$49,"▲","-")),2),NA())</f>
        <v>6</v>
      </c>
      <c r="F21" s="173">
        <f>IF(ISNUMBER(VALUE(SUBSTITUTE(実質収支比率等に係る経年分析!J$49,"▲","-"))),ROUND(VALUE(SUBSTITUTE(実質収支比率等に係る経年分析!J$49,"▲","-")),2),NA())</f>
        <v>-2.59</v>
      </c>
    </row>
    <row r="24" spans="1:11" x14ac:dyDescent="0.15">
      <c r="A24" s="143" t="s">
        <v>60</v>
      </c>
    </row>
    <row r="25" spans="1:11" x14ac:dyDescent="0.15">
      <c r="A25" s="174"/>
      <c r="B25" s="174" t="str">
        <f>連結実質赤字比率に係る赤字・黒字の構成分析!F$33</f>
        <v>H30</v>
      </c>
      <c r="C25" s="174"/>
      <c r="D25" s="174" t="str">
        <f>連結実質赤字比率に係る赤字・黒字の構成分析!G$33</f>
        <v>R01</v>
      </c>
      <c r="E25" s="174"/>
      <c r="F25" s="174" t="str">
        <f>連結実質赤字比率に係る赤字・黒字の構成分析!H$33</f>
        <v>R02</v>
      </c>
      <c r="G25" s="174"/>
      <c r="H25" s="174" t="str">
        <f>連結実質赤字比率に係る赤字・黒字の構成分析!I$33</f>
        <v>R03</v>
      </c>
      <c r="I25" s="174"/>
      <c r="J25" s="174" t="str">
        <f>連結実質赤字比率に係る赤字・黒字の構成分析!J$33</f>
        <v>R04</v>
      </c>
      <c r="K25" s="174"/>
    </row>
    <row r="26" spans="1:11" x14ac:dyDescent="0.15">
      <c r="A26" s="174"/>
      <c r="B26" s="174" t="s">
        <v>61</v>
      </c>
      <c r="C26" s="174" t="s">
        <v>62</v>
      </c>
      <c r="D26" s="174" t="s">
        <v>61</v>
      </c>
      <c r="E26" s="174" t="s">
        <v>62</v>
      </c>
      <c r="F26" s="174" t="s">
        <v>61</v>
      </c>
      <c r="G26" s="174" t="s">
        <v>62</v>
      </c>
      <c r="H26" s="174" t="s">
        <v>61</v>
      </c>
      <c r="I26" s="174" t="s">
        <v>62</v>
      </c>
      <c r="J26" s="174" t="s">
        <v>61</v>
      </c>
      <c r="K26" s="174" t="s">
        <v>62</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e">
        <f>IF(連結実質赤字比率に係る赤字・黒字の構成分析!C$41="",NA(),連結実質赤字比率に係る赤字・黒字の構成分析!C$41)</f>
        <v>#N/A</v>
      </c>
      <c r="B29" s="174" t="e">
        <f>IF(ROUND(VALUE(SUBSTITUTE(連結実質赤字比率に係る赤字・黒字の構成分析!F$41,"▲", "-")), 2) &lt; 0, ABS(ROUND(VALUE(SUBSTITUTE(連結実質赤字比率に係る赤字・黒字の構成分析!F$41,"▲", "-")), 2)), NA())</f>
        <v>#VALUE!</v>
      </c>
      <c r="C29" s="174" t="e">
        <f>IF(ROUND(VALUE(SUBSTITUTE(連結実質赤字比率に係る赤字・黒字の構成分析!F$41,"▲", "-")), 2) &gt;= 0, ABS(ROUND(VALUE(SUBSTITUTE(連結実質赤字比率に係る赤字・黒字の構成分析!F$41,"▲", "-")), 2)), NA())</f>
        <v>#VALUE!</v>
      </c>
      <c r="D29" s="174" t="e">
        <f>IF(ROUND(VALUE(SUBSTITUTE(連結実質赤字比率に係る赤字・黒字の構成分析!G$41,"▲", "-")), 2) &lt; 0, ABS(ROUND(VALUE(SUBSTITUTE(連結実質赤字比率に係る赤字・黒字の構成分析!G$41,"▲", "-")), 2)), NA())</f>
        <v>#VALUE!</v>
      </c>
      <c r="E29" s="174" t="e">
        <f>IF(ROUND(VALUE(SUBSTITUTE(連結実質赤字比率に係る赤字・黒字の構成分析!G$41,"▲", "-")), 2) &gt;= 0, ABS(ROUND(VALUE(SUBSTITUTE(連結実質赤字比率に係る赤字・黒字の構成分析!G$41,"▲", "-")), 2)), NA())</f>
        <v>#VALUE!</v>
      </c>
      <c r="F29" s="174" t="e">
        <f>IF(ROUND(VALUE(SUBSTITUTE(連結実質赤字比率に係る赤字・黒字の構成分析!H$41,"▲", "-")), 2) &lt; 0, ABS(ROUND(VALUE(SUBSTITUTE(連結実質赤字比率に係る赤字・黒字の構成分析!H$41,"▲", "-")), 2)), NA())</f>
        <v>#VALUE!</v>
      </c>
      <c r="G29" s="174" t="e">
        <f>IF(ROUND(VALUE(SUBSTITUTE(連結実質赤字比率に係る赤字・黒字の構成分析!H$41,"▲", "-")), 2) &gt;= 0, ABS(ROUND(VALUE(SUBSTITUTE(連結実質赤字比率に係る赤字・黒字の構成分析!H$41,"▲", "-")), 2)), NA())</f>
        <v>#VALUE!</v>
      </c>
      <c r="H29" s="174" t="e">
        <f>IF(ROUND(VALUE(SUBSTITUTE(連結実質赤字比率に係る赤字・黒字の構成分析!I$41,"▲", "-")), 2) &lt; 0, ABS(ROUND(VALUE(SUBSTITUTE(連結実質赤字比率に係る赤字・黒字の構成分析!I$41,"▲", "-")), 2)), NA())</f>
        <v>#VALUE!</v>
      </c>
      <c r="I29" s="174" t="e">
        <f>IF(ROUND(VALUE(SUBSTITUTE(連結実質赤字比率に係る赤字・黒字の構成分析!I$41,"▲", "-")), 2) &gt;= 0, ABS(ROUND(VALUE(SUBSTITUTE(連結実質赤字比率に係る赤字・黒字の構成分析!I$41,"▲", "-")), 2)), NA())</f>
        <v>#VALUE!</v>
      </c>
      <c r="J29" s="174" t="e">
        <f>IF(ROUND(VALUE(SUBSTITUTE(連結実質赤字比率に係る赤字・黒字の構成分析!J$41,"▲", "-")), 2) &lt; 0, ABS(ROUND(VALUE(SUBSTITUTE(連結実質赤字比率に係る赤字・黒字の構成分析!J$41,"▲", "-")), 2)), NA())</f>
        <v>#VALUE!</v>
      </c>
      <c r="K29" s="174" t="e">
        <f>IF(ROUND(VALUE(SUBSTITUTE(連結実質赤字比率に係る赤字・黒字の構成分析!J$41,"▲", "-")), 2) &gt;= 0, ABS(ROUND(VALUE(SUBSTITUTE(連結実質赤字比率に係る赤字・黒字の構成分析!J$41,"▲", "-")), 2)), NA())</f>
        <v>#VALUE!</v>
      </c>
    </row>
    <row r="30" spans="1:11" x14ac:dyDescent="0.15">
      <c r="A30" s="174" t="str">
        <f>IF(連結実質赤字比率に係る赤字・黒字の構成分析!C$40="",NA(),連結実質赤字比率に係る赤字・黒字の構成分析!C$40)</f>
        <v>後期高齢者医療特別会計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0.04</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0.05</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0.06</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0.03</v>
      </c>
    </row>
    <row r="31" spans="1:11" x14ac:dyDescent="0.15">
      <c r="A31" s="174" t="str">
        <f>IF(連結実質赤字比率に係る赤字・黒字の構成分析!C$39="",NA(),連結実質赤字比率に係る赤字・黒字の構成分析!C$39)</f>
        <v>農業集落排水事業特別会計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0.01</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0.02</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0.03</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0.02</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0.05</v>
      </c>
    </row>
    <row r="32" spans="1:11" x14ac:dyDescent="0.15">
      <c r="A32" s="174" t="str">
        <f>IF(連結実質赤字比率に係る赤字・黒字の構成分析!C$38="",NA(),連結実質赤字比率に係る赤字・黒字の構成分析!C$38)</f>
        <v>国民健康保険特別会計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1.91</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1.57</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1.26</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1.34</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0.86</v>
      </c>
    </row>
    <row r="33" spans="1:16" x14ac:dyDescent="0.15">
      <c r="A33" s="174" t="str">
        <f>IF(連結実質赤字比率に係る赤字・黒字の構成分析!C$37="",NA(),連結実質赤字比率に係る赤字・黒字の構成分析!C$37)</f>
        <v>下水道事業会計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1.19</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1.1200000000000001</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1.18</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1.2</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1.45</v>
      </c>
    </row>
    <row r="34" spans="1:16" x14ac:dyDescent="0.15">
      <c r="A34" s="174" t="str">
        <f>IF(連結実質赤字比率に係る赤字・黒字の構成分析!C$36="",NA(),連結実質赤字比率に係る赤字・黒字の構成分析!C$36)</f>
        <v>介護保険特別会計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1.25</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1.02</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0.49</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0.85</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1.75</v>
      </c>
    </row>
    <row r="35" spans="1:16" x14ac:dyDescent="0.15">
      <c r="A35" s="174" t="str">
        <f>IF(連結実質赤字比率に係る赤字・黒字の構成分析!C$35="",NA(),連結実質赤字比率に係る赤字・黒字の構成分析!C$35)</f>
        <v>水道事業会計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4.43</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4.21</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4.6399999999999997</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5.53</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6.74</v>
      </c>
    </row>
    <row r="36" spans="1:16" x14ac:dyDescent="0.15">
      <c r="A36" s="174" t="str">
        <f>IF(連結実質赤字比率に係る赤字・黒字の構成分析!C$34="",NA(),連結実質赤字比率に係る赤字・黒字の構成分析!C$34)</f>
        <v>一般会計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13.12</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9.3800000000000008</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8.17</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12.69</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11.96</v>
      </c>
    </row>
    <row r="39" spans="1:16" x14ac:dyDescent="0.15">
      <c r="A39" s="143" t="s">
        <v>63</v>
      </c>
    </row>
    <row r="40" spans="1:16" x14ac:dyDescent="0.15">
      <c r="A40" s="175"/>
      <c r="B40" s="175" t="str">
        <f>'実質公債費比率（分子）の構造'!K$44</f>
        <v>H30</v>
      </c>
      <c r="C40" s="175"/>
      <c r="D40" s="175"/>
      <c r="E40" s="175" t="str">
        <f>'実質公債費比率（分子）の構造'!L$44</f>
        <v>R01</v>
      </c>
      <c r="F40" s="175"/>
      <c r="G40" s="175"/>
      <c r="H40" s="175" t="str">
        <f>'実質公債費比率（分子）の構造'!M$44</f>
        <v>R02</v>
      </c>
      <c r="I40" s="175"/>
      <c r="J40" s="175"/>
      <c r="K40" s="175" t="str">
        <f>'実質公債費比率（分子）の構造'!N$44</f>
        <v>R03</v>
      </c>
      <c r="L40" s="175"/>
      <c r="M40" s="175"/>
      <c r="N40" s="175" t="str">
        <f>'実質公債費比率（分子）の構造'!O$44</f>
        <v>R04</v>
      </c>
      <c r="O40" s="175"/>
      <c r="P40" s="175"/>
    </row>
    <row r="41" spans="1:16" x14ac:dyDescent="0.15">
      <c r="A41" s="175"/>
      <c r="B41" s="175" t="s">
        <v>64</v>
      </c>
      <c r="C41" s="175"/>
      <c r="D41" s="175" t="s">
        <v>65</v>
      </c>
      <c r="E41" s="175" t="s">
        <v>64</v>
      </c>
      <c r="F41" s="175"/>
      <c r="G41" s="175" t="s">
        <v>65</v>
      </c>
      <c r="H41" s="175" t="s">
        <v>64</v>
      </c>
      <c r="I41" s="175"/>
      <c r="J41" s="175" t="s">
        <v>65</v>
      </c>
      <c r="K41" s="175" t="s">
        <v>64</v>
      </c>
      <c r="L41" s="175"/>
      <c r="M41" s="175" t="s">
        <v>65</v>
      </c>
      <c r="N41" s="175" t="s">
        <v>64</v>
      </c>
      <c r="O41" s="175"/>
      <c r="P41" s="175" t="s">
        <v>65</v>
      </c>
    </row>
    <row r="42" spans="1:16" x14ac:dyDescent="0.15">
      <c r="A42" s="175" t="s">
        <v>66</v>
      </c>
      <c r="B42" s="175"/>
      <c r="C42" s="175"/>
      <c r="D42" s="175">
        <f>'実質公債費比率（分子）の構造'!K$52</f>
        <v>746</v>
      </c>
      <c r="E42" s="175"/>
      <c r="F42" s="175"/>
      <c r="G42" s="175">
        <f>'実質公債費比率（分子）の構造'!L$52</f>
        <v>739</v>
      </c>
      <c r="H42" s="175"/>
      <c r="I42" s="175"/>
      <c r="J42" s="175">
        <f>'実質公債費比率（分子）の構造'!M$52</f>
        <v>735</v>
      </c>
      <c r="K42" s="175"/>
      <c r="L42" s="175"/>
      <c r="M42" s="175">
        <f>'実質公債費比率（分子）の構造'!N$52</f>
        <v>738</v>
      </c>
      <c r="N42" s="175"/>
      <c r="O42" s="175"/>
      <c r="P42" s="175">
        <f>'実質公債費比率（分子）の構造'!O$52</f>
        <v>685</v>
      </c>
    </row>
    <row r="43" spans="1:16" x14ac:dyDescent="0.15">
      <c r="A43" s="175" t="s">
        <v>67</v>
      </c>
      <c r="B43" s="175" t="str">
        <f>'実質公債費比率（分子）の構造'!K$51</f>
        <v>-</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15">
      <c r="A44" s="175" t="s">
        <v>68</v>
      </c>
      <c r="B44" s="175">
        <f>'実質公債費比率（分子）の構造'!K$50</f>
        <v>15</v>
      </c>
      <c r="C44" s="175"/>
      <c r="D44" s="175"/>
      <c r="E44" s="175">
        <f>'実質公債費比率（分子）の構造'!L$50</f>
        <v>13</v>
      </c>
      <c r="F44" s="175"/>
      <c r="G44" s="175"/>
      <c r="H44" s="175">
        <f>'実質公債費比率（分子）の構造'!M$50</f>
        <v>13</v>
      </c>
      <c r="I44" s="175"/>
      <c r="J44" s="175"/>
      <c r="K44" s="175">
        <f>'実質公債費比率（分子）の構造'!N$50</f>
        <v>12</v>
      </c>
      <c r="L44" s="175"/>
      <c r="M44" s="175"/>
      <c r="N44" s="175">
        <f>'実質公債費比率（分子）の構造'!O$50</f>
        <v>11</v>
      </c>
      <c r="O44" s="175"/>
      <c r="P44" s="175"/>
    </row>
    <row r="45" spans="1:16" x14ac:dyDescent="0.15">
      <c r="A45" s="175" t="s">
        <v>69</v>
      </c>
      <c r="B45" s="175">
        <f>'実質公債費比率（分子）の構造'!K$49</f>
        <v>144</v>
      </c>
      <c r="C45" s="175"/>
      <c r="D45" s="175"/>
      <c r="E45" s="175">
        <f>'実質公債費比率（分子）の構造'!L$49</f>
        <v>132</v>
      </c>
      <c r="F45" s="175"/>
      <c r="G45" s="175"/>
      <c r="H45" s="175">
        <f>'実質公債費比率（分子）の構造'!M$49</f>
        <v>118</v>
      </c>
      <c r="I45" s="175"/>
      <c r="J45" s="175"/>
      <c r="K45" s="175">
        <f>'実質公債費比率（分子）の構造'!N$49</f>
        <v>108</v>
      </c>
      <c r="L45" s="175"/>
      <c r="M45" s="175"/>
      <c r="N45" s="175">
        <f>'実質公債費比率（分子）の構造'!O$49</f>
        <v>104</v>
      </c>
      <c r="O45" s="175"/>
      <c r="P45" s="175"/>
    </row>
    <row r="46" spans="1:16" x14ac:dyDescent="0.15">
      <c r="A46" s="175" t="s">
        <v>70</v>
      </c>
      <c r="B46" s="175">
        <f>'実質公債費比率（分子）の構造'!K$48</f>
        <v>125</v>
      </c>
      <c r="C46" s="175"/>
      <c r="D46" s="175"/>
      <c r="E46" s="175">
        <f>'実質公債費比率（分子）の構造'!L$48</f>
        <v>179</v>
      </c>
      <c r="F46" s="175"/>
      <c r="G46" s="175"/>
      <c r="H46" s="175">
        <f>'実質公債費比率（分子）の構造'!M$48</f>
        <v>193</v>
      </c>
      <c r="I46" s="175"/>
      <c r="J46" s="175"/>
      <c r="K46" s="175">
        <f>'実質公債費比率（分子）の構造'!N$48</f>
        <v>170</v>
      </c>
      <c r="L46" s="175"/>
      <c r="M46" s="175"/>
      <c r="N46" s="175">
        <f>'実質公債費比率（分子）の構造'!O$48</f>
        <v>164</v>
      </c>
      <c r="O46" s="175"/>
      <c r="P46" s="175"/>
    </row>
    <row r="47" spans="1:16" x14ac:dyDescent="0.15">
      <c r="A47" s="175" t="s">
        <v>71</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72</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73</v>
      </c>
      <c r="B49" s="175">
        <f>'実質公債費比率（分子）の構造'!K$45</f>
        <v>882</v>
      </c>
      <c r="C49" s="175"/>
      <c r="D49" s="175"/>
      <c r="E49" s="175">
        <f>'実質公債費比率（分子）の構造'!L$45</f>
        <v>873</v>
      </c>
      <c r="F49" s="175"/>
      <c r="G49" s="175"/>
      <c r="H49" s="175">
        <f>'実質公債費比率（分子）の構造'!M$45</f>
        <v>927</v>
      </c>
      <c r="I49" s="175"/>
      <c r="J49" s="175"/>
      <c r="K49" s="175">
        <f>'実質公債費比率（分子）の構造'!N$45</f>
        <v>941</v>
      </c>
      <c r="L49" s="175"/>
      <c r="M49" s="175"/>
      <c r="N49" s="175">
        <f>'実質公債費比率（分子）の構造'!O$45</f>
        <v>996</v>
      </c>
      <c r="O49" s="175"/>
      <c r="P49" s="175"/>
    </row>
    <row r="50" spans="1:16" x14ac:dyDescent="0.15">
      <c r="A50" s="175" t="s">
        <v>74</v>
      </c>
      <c r="B50" s="175" t="e">
        <f>NA()</f>
        <v>#N/A</v>
      </c>
      <c r="C50" s="175">
        <f>IF(ISNUMBER('実質公債費比率（分子）の構造'!K$53),'実質公債費比率（分子）の構造'!K$53,NA())</f>
        <v>420</v>
      </c>
      <c r="D50" s="175" t="e">
        <f>NA()</f>
        <v>#N/A</v>
      </c>
      <c r="E50" s="175" t="e">
        <f>NA()</f>
        <v>#N/A</v>
      </c>
      <c r="F50" s="175">
        <f>IF(ISNUMBER('実質公債費比率（分子）の構造'!L$53),'実質公債費比率（分子）の構造'!L$53,NA())</f>
        <v>458</v>
      </c>
      <c r="G50" s="175" t="e">
        <f>NA()</f>
        <v>#N/A</v>
      </c>
      <c r="H50" s="175" t="e">
        <f>NA()</f>
        <v>#N/A</v>
      </c>
      <c r="I50" s="175">
        <f>IF(ISNUMBER('実質公債費比率（分子）の構造'!M$53),'実質公債費比率（分子）の構造'!M$53,NA())</f>
        <v>516</v>
      </c>
      <c r="J50" s="175" t="e">
        <f>NA()</f>
        <v>#N/A</v>
      </c>
      <c r="K50" s="175" t="e">
        <f>NA()</f>
        <v>#N/A</v>
      </c>
      <c r="L50" s="175">
        <f>IF(ISNUMBER('実質公債費比率（分子）の構造'!N$53),'実質公債費比率（分子）の構造'!N$53,NA())</f>
        <v>493</v>
      </c>
      <c r="M50" s="175" t="e">
        <f>NA()</f>
        <v>#N/A</v>
      </c>
      <c r="N50" s="175" t="e">
        <f>NA()</f>
        <v>#N/A</v>
      </c>
      <c r="O50" s="175">
        <f>IF(ISNUMBER('実質公債費比率（分子）の構造'!O$53),'実質公債費比率（分子）の構造'!O$53,NA())</f>
        <v>590</v>
      </c>
      <c r="P50" s="175" t="e">
        <f>NA()</f>
        <v>#N/A</v>
      </c>
    </row>
    <row r="53" spans="1:16" x14ac:dyDescent="0.15">
      <c r="A53" s="143" t="s">
        <v>75</v>
      </c>
    </row>
    <row r="54" spans="1:16" x14ac:dyDescent="0.15">
      <c r="A54" s="174"/>
      <c r="B54" s="174" t="str">
        <f>'将来負担比率（分子）の構造'!I$40</f>
        <v>H30</v>
      </c>
      <c r="C54" s="174"/>
      <c r="D54" s="174"/>
      <c r="E54" s="174" t="str">
        <f>'将来負担比率（分子）の構造'!J$40</f>
        <v>R01</v>
      </c>
      <c r="F54" s="174"/>
      <c r="G54" s="174"/>
      <c r="H54" s="174" t="str">
        <f>'将来負担比率（分子）の構造'!K$40</f>
        <v>R02</v>
      </c>
      <c r="I54" s="174"/>
      <c r="J54" s="174"/>
      <c r="K54" s="174" t="str">
        <f>'将来負担比率（分子）の構造'!L$40</f>
        <v>R03</v>
      </c>
      <c r="L54" s="174"/>
      <c r="M54" s="174"/>
      <c r="N54" s="174" t="str">
        <f>'将来負担比率（分子）の構造'!M$40</f>
        <v>R04</v>
      </c>
      <c r="O54" s="174"/>
      <c r="P54" s="174"/>
    </row>
    <row r="55" spans="1:16" x14ac:dyDescent="0.15">
      <c r="A55" s="174"/>
      <c r="B55" s="174" t="s">
        <v>76</v>
      </c>
      <c r="C55" s="174"/>
      <c r="D55" s="174" t="s">
        <v>77</v>
      </c>
      <c r="E55" s="174" t="s">
        <v>76</v>
      </c>
      <c r="F55" s="174"/>
      <c r="G55" s="174" t="s">
        <v>77</v>
      </c>
      <c r="H55" s="174" t="s">
        <v>76</v>
      </c>
      <c r="I55" s="174"/>
      <c r="J55" s="174" t="s">
        <v>77</v>
      </c>
      <c r="K55" s="174" t="s">
        <v>76</v>
      </c>
      <c r="L55" s="174"/>
      <c r="M55" s="174" t="s">
        <v>77</v>
      </c>
      <c r="N55" s="174" t="s">
        <v>76</v>
      </c>
      <c r="O55" s="174"/>
      <c r="P55" s="174" t="s">
        <v>77</v>
      </c>
    </row>
    <row r="56" spans="1:16" x14ac:dyDescent="0.15">
      <c r="A56" s="174" t="s">
        <v>45</v>
      </c>
      <c r="B56" s="174"/>
      <c r="C56" s="174"/>
      <c r="D56" s="174">
        <f>'将来負担比率（分子）の構造'!I$52</f>
        <v>8403</v>
      </c>
      <c r="E56" s="174"/>
      <c r="F56" s="174"/>
      <c r="G56" s="174">
        <f>'将来負担比率（分子）の構造'!J$52</f>
        <v>8183</v>
      </c>
      <c r="H56" s="174"/>
      <c r="I56" s="174"/>
      <c r="J56" s="174">
        <f>'将来負担比率（分子）の構造'!K$52</f>
        <v>8319</v>
      </c>
      <c r="K56" s="174"/>
      <c r="L56" s="174"/>
      <c r="M56" s="174">
        <f>'将来負担比率（分子）の構造'!L$52</f>
        <v>8258</v>
      </c>
      <c r="N56" s="174"/>
      <c r="O56" s="174"/>
      <c r="P56" s="174">
        <f>'将来負担比率（分子）の構造'!M$52</f>
        <v>7887</v>
      </c>
    </row>
    <row r="57" spans="1:16" x14ac:dyDescent="0.15">
      <c r="A57" s="174" t="s">
        <v>44</v>
      </c>
      <c r="B57" s="174"/>
      <c r="C57" s="174"/>
      <c r="D57" s="174">
        <f>'将来負担比率（分子）の構造'!I$51</f>
        <v>0</v>
      </c>
      <c r="E57" s="174"/>
      <c r="F57" s="174"/>
      <c r="G57" s="174">
        <f>'将来負担比率（分子）の構造'!J$51</f>
        <v>0</v>
      </c>
      <c r="H57" s="174"/>
      <c r="I57" s="174"/>
      <c r="J57" s="174">
        <f>'将来負担比率（分子）の構造'!K$51</f>
        <v>0</v>
      </c>
      <c r="K57" s="174"/>
      <c r="L57" s="174"/>
      <c r="M57" s="174" t="str">
        <f>'将来負担比率（分子）の構造'!L$51</f>
        <v>-</v>
      </c>
      <c r="N57" s="174"/>
      <c r="O57" s="174"/>
      <c r="P57" s="174" t="str">
        <f>'将来負担比率（分子）の構造'!M$51</f>
        <v>-</v>
      </c>
    </row>
    <row r="58" spans="1:16" x14ac:dyDescent="0.15">
      <c r="A58" s="174" t="s">
        <v>43</v>
      </c>
      <c r="B58" s="174"/>
      <c r="C58" s="174"/>
      <c r="D58" s="174">
        <f>'将来負担比率（分子）の構造'!I$50</f>
        <v>4542</v>
      </c>
      <c r="E58" s="174"/>
      <c r="F58" s="174"/>
      <c r="G58" s="174">
        <f>'将来負担比率（分子）の構造'!J$50</f>
        <v>4974</v>
      </c>
      <c r="H58" s="174"/>
      <c r="I58" s="174"/>
      <c r="J58" s="174">
        <f>'将来負担比率（分子）の構造'!K$50</f>
        <v>5332</v>
      </c>
      <c r="K58" s="174"/>
      <c r="L58" s="174"/>
      <c r="M58" s="174">
        <f>'将来負担比率（分子）の構造'!L$50</f>
        <v>5696</v>
      </c>
      <c r="N58" s="174"/>
      <c r="O58" s="174"/>
      <c r="P58" s="174">
        <f>'将来負担比率（分子）の構造'!M$50</f>
        <v>5862</v>
      </c>
    </row>
    <row r="59" spans="1:16" x14ac:dyDescent="0.15">
      <c r="A59" s="174" t="s">
        <v>41</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40</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38</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37</v>
      </c>
      <c r="B62" s="174">
        <f>'将来負担比率（分子）の構造'!I$45</f>
        <v>1264</v>
      </c>
      <c r="C62" s="174"/>
      <c r="D62" s="174"/>
      <c r="E62" s="174">
        <f>'将来負担比率（分子）の構造'!J$45</f>
        <v>1223</v>
      </c>
      <c r="F62" s="174"/>
      <c r="G62" s="174"/>
      <c r="H62" s="174">
        <f>'将来負担比率（分子）の構造'!K$45</f>
        <v>1245</v>
      </c>
      <c r="I62" s="174"/>
      <c r="J62" s="174"/>
      <c r="K62" s="174">
        <f>'将来負担比率（分子）の構造'!L$45</f>
        <v>1174</v>
      </c>
      <c r="L62" s="174"/>
      <c r="M62" s="174"/>
      <c r="N62" s="174">
        <f>'将来負担比率（分子）の構造'!M$45</f>
        <v>990</v>
      </c>
      <c r="O62" s="174"/>
      <c r="P62" s="174"/>
    </row>
    <row r="63" spans="1:16" x14ac:dyDescent="0.15">
      <c r="A63" s="174" t="s">
        <v>36</v>
      </c>
      <c r="B63" s="174">
        <f>'将来負担比率（分子）の構造'!I$44</f>
        <v>673</v>
      </c>
      <c r="C63" s="174"/>
      <c r="D63" s="174"/>
      <c r="E63" s="174">
        <f>'将来負担比率（分子）の構造'!J$44</f>
        <v>557</v>
      </c>
      <c r="F63" s="174"/>
      <c r="G63" s="174"/>
      <c r="H63" s="174">
        <f>'将来負担比率（分子）の構造'!K$44</f>
        <v>457</v>
      </c>
      <c r="I63" s="174"/>
      <c r="J63" s="174"/>
      <c r="K63" s="174">
        <f>'将来負担比率（分子）の構造'!L$44</f>
        <v>427</v>
      </c>
      <c r="L63" s="174"/>
      <c r="M63" s="174"/>
      <c r="N63" s="174">
        <f>'将来負担比率（分子）の構造'!M$44</f>
        <v>327</v>
      </c>
      <c r="O63" s="174"/>
      <c r="P63" s="174"/>
    </row>
    <row r="64" spans="1:16" x14ac:dyDescent="0.15">
      <c r="A64" s="174" t="s">
        <v>35</v>
      </c>
      <c r="B64" s="174">
        <f>'将来負担比率（分子）の構造'!I$43</f>
        <v>2271</v>
      </c>
      <c r="C64" s="174"/>
      <c r="D64" s="174"/>
      <c r="E64" s="174">
        <f>'将来負担比率（分子）の構造'!J$43</f>
        <v>2132</v>
      </c>
      <c r="F64" s="174"/>
      <c r="G64" s="174"/>
      <c r="H64" s="174">
        <f>'将来負担比率（分子）の構造'!K$43</f>
        <v>2237</v>
      </c>
      <c r="I64" s="174"/>
      <c r="J64" s="174"/>
      <c r="K64" s="174">
        <f>'将来負担比率（分子）の構造'!L$43</f>
        <v>2284</v>
      </c>
      <c r="L64" s="174"/>
      <c r="M64" s="174"/>
      <c r="N64" s="174">
        <f>'将来負担比率（分子）の構造'!M$43</f>
        <v>2193</v>
      </c>
      <c r="O64" s="174"/>
      <c r="P64" s="174"/>
    </row>
    <row r="65" spans="1:16" x14ac:dyDescent="0.15">
      <c r="A65" s="174" t="s">
        <v>34</v>
      </c>
      <c r="B65" s="174">
        <f>'将来負担比率（分子）の構造'!I$42</f>
        <v>58</v>
      </c>
      <c r="C65" s="174"/>
      <c r="D65" s="174"/>
      <c r="E65" s="174">
        <f>'将来負担比率（分子）の構造'!J$42</f>
        <v>45</v>
      </c>
      <c r="F65" s="174"/>
      <c r="G65" s="174"/>
      <c r="H65" s="174">
        <f>'将来負担比率（分子）の構造'!K$42</f>
        <v>33</v>
      </c>
      <c r="I65" s="174"/>
      <c r="J65" s="174"/>
      <c r="K65" s="174">
        <f>'将来負担比率（分子）の構造'!L$42</f>
        <v>20</v>
      </c>
      <c r="L65" s="174"/>
      <c r="M65" s="174"/>
      <c r="N65" s="174">
        <f>'将来負担比率（分子）の構造'!M$42</f>
        <v>9</v>
      </c>
      <c r="O65" s="174"/>
      <c r="P65" s="174"/>
    </row>
    <row r="66" spans="1:16" x14ac:dyDescent="0.15">
      <c r="A66" s="174" t="s">
        <v>33</v>
      </c>
      <c r="B66" s="174">
        <f>'将来負担比率（分子）の構造'!I$41</f>
        <v>7922</v>
      </c>
      <c r="C66" s="174"/>
      <c r="D66" s="174"/>
      <c r="E66" s="174">
        <f>'将来負担比率（分子）の構造'!J$41</f>
        <v>8241</v>
      </c>
      <c r="F66" s="174"/>
      <c r="G66" s="174"/>
      <c r="H66" s="174">
        <f>'将来負担比率（分子）の構造'!K$41</f>
        <v>7962</v>
      </c>
      <c r="I66" s="174"/>
      <c r="J66" s="174"/>
      <c r="K66" s="174">
        <f>'将来負担比率（分子）の構造'!L$41</f>
        <v>8132</v>
      </c>
      <c r="L66" s="174"/>
      <c r="M66" s="174"/>
      <c r="N66" s="174">
        <f>'将来負担比率（分子）の構造'!M$41</f>
        <v>7711</v>
      </c>
      <c r="O66" s="174"/>
      <c r="P66" s="174"/>
    </row>
    <row r="67" spans="1:16" x14ac:dyDescent="0.15">
      <c r="A67" s="174" t="s">
        <v>78</v>
      </c>
      <c r="B67" s="174" t="e">
        <f>NA()</f>
        <v>#N/A</v>
      </c>
      <c r="C67" s="174">
        <f>IF(ISNUMBER('将来負担比率（分子）の構造'!I$53), IF('将来負担比率（分子）の構造'!I$53 &lt; 0, 0, '将来負担比率（分子）の構造'!I$53), NA())</f>
        <v>0</v>
      </c>
      <c r="D67" s="174" t="e">
        <f>NA()</f>
        <v>#N/A</v>
      </c>
      <c r="E67" s="174" t="e">
        <f>NA()</f>
        <v>#N/A</v>
      </c>
      <c r="F67" s="174">
        <f>IF(ISNUMBER('将来負担比率（分子）の構造'!J$53), IF('将来負担比率（分子）の構造'!J$53 &lt; 0, 0, '将来負担比率（分子）の構造'!J$53), NA())</f>
        <v>0</v>
      </c>
      <c r="G67" s="174" t="e">
        <f>NA()</f>
        <v>#N/A</v>
      </c>
      <c r="H67" s="174" t="e">
        <f>NA()</f>
        <v>#N/A</v>
      </c>
      <c r="I67" s="174">
        <f>IF(ISNUMBER('将来負担比率（分子）の構造'!K$53), IF('将来負担比率（分子）の構造'!K$53 &lt; 0, 0, '将来負担比率（分子）の構造'!K$53), NA())</f>
        <v>0</v>
      </c>
      <c r="J67" s="174" t="e">
        <f>NA()</f>
        <v>#N/A</v>
      </c>
      <c r="K67" s="174" t="e">
        <f>NA()</f>
        <v>#N/A</v>
      </c>
      <c r="L67" s="174">
        <f>IF(ISNUMBER('将来負担比率（分子）の構造'!L$53), IF('将来負担比率（分子）の構造'!L$53 &lt; 0, 0, '将来負担比率（分子）の構造'!L$53), NA())</f>
        <v>0</v>
      </c>
      <c r="M67" s="174" t="e">
        <f>NA()</f>
        <v>#N/A</v>
      </c>
      <c r="N67" s="174" t="e">
        <f>NA()</f>
        <v>#N/A</v>
      </c>
      <c r="O67" s="174">
        <f>IF(ISNUMBER('将来負担比率（分子）の構造'!M$53), IF('将来負担比率（分子）の構造'!M$53 &lt; 0, 0, '将来負担比率（分子）の構造'!M$53), NA())</f>
        <v>0</v>
      </c>
      <c r="P67" s="174" t="e">
        <f>NA()</f>
        <v>#N/A</v>
      </c>
    </row>
    <row r="70" spans="1:16" x14ac:dyDescent="0.15">
      <c r="A70" s="176" t="s">
        <v>79</v>
      </c>
      <c r="B70" s="176"/>
      <c r="C70" s="176"/>
      <c r="D70" s="176"/>
      <c r="E70" s="176"/>
      <c r="F70" s="176"/>
    </row>
    <row r="71" spans="1:16" x14ac:dyDescent="0.15">
      <c r="A71" s="177"/>
      <c r="B71" s="177" t="str">
        <f>基金残高に係る経年分析!F54</f>
        <v>R02</v>
      </c>
      <c r="C71" s="177" t="str">
        <f>基金残高に係る経年分析!G54</f>
        <v>R03</v>
      </c>
      <c r="D71" s="177" t="str">
        <f>基金残高に係る経年分析!H54</f>
        <v>R04</v>
      </c>
    </row>
    <row r="72" spans="1:16" x14ac:dyDescent="0.15">
      <c r="A72" s="177" t="s">
        <v>80</v>
      </c>
      <c r="B72" s="178">
        <f>基金残高に係る経年分析!F55</f>
        <v>1438</v>
      </c>
      <c r="C72" s="178">
        <f>基金残高に係る経年分析!G55</f>
        <v>1504</v>
      </c>
      <c r="D72" s="178">
        <f>基金残高に係る経年分析!H55</f>
        <v>1409</v>
      </c>
    </row>
    <row r="73" spans="1:16" x14ac:dyDescent="0.15">
      <c r="A73" s="177" t="s">
        <v>81</v>
      </c>
      <c r="B73" s="178">
        <f>基金残高に係る経年分析!F56</f>
        <v>752</v>
      </c>
      <c r="C73" s="178">
        <f>基金残高に係る経年分析!G56</f>
        <v>915</v>
      </c>
      <c r="D73" s="178">
        <f>基金残高に係る経年分析!H56</f>
        <v>1019</v>
      </c>
    </row>
    <row r="74" spans="1:16" x14ac:dyDescent="0.15">
      <c r="A74" s="177" t="s">
        <v>82</v>
      </c>
      <c r="B74" s="178">
        <f>基金残高に係る経年分析!F57</f>
        <v>2633</v>
      </c>
      <c r="C74" s="178">
        <f>基金残高に係る経年分析!G57</f>
        <v>2769</v>
      </c>
      <c r="D74" s="178">
        <f>基金残高に係る経年分析!H57</f>
        <v>2927</v>
      </c>
    </row>
  </sheetData>
  <sheetProtection algorithmName="SHA-512" hashValue="j2SNZ7WH4Xdz99n/3czdeeEMlCN38hFVtlYlWhxgUmginJ5vvgE63hUtn1PIzLSiKzcgJa8HA1SsPyafn3T6pg==" saltValue="8QW29HJ3SU9C+3JKQKph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2024-03-14T01:46:27Z</dcterms:created>
  <dcterms:modified xsi:type="dcterms:W3CDTF">2024-10-25T06:24:18Z</dcterms:modified>
  <cp:category/>
</cp:coreProperties>
</file>