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データシート" sheetId="8" state="hidden" r:id="rId15"/>
    <sheet name="施設類型別ストック情報分析表②" sheetId="23" r:id="rId16"/>
    <sheet name="Sheet4" sheetId="20" r:id="rId17"/>
  </sheets>
  <externalReferences>
    <externalReference r:id="rId18"/>
  </externalReference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<sst xmlns="http://schemas.openxmlformats.org/spreadsheetml/2006/main" count="1030" uniqueCount="554">
  <si>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</si>
  <si>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</si>
  <si>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</si>
  <si>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</si>
  <si>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</si>
  <si>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</si>
  <si>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</si>
  <si>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</si>
  <si>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</si>
  <si>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</si>
  <si>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</si>
  <si>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</si>
  <si>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</si>
  <si>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</si>
  <si>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</si>
  <si>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</si>
  <si>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</si>
  <si>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</si>
  <si>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</si>
  <si>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</si>
  <si>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</si>
  <si>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</si>
  <si>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</si>
  <si>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</si>
  <si>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</si>
  <si>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</si>
  <si>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</si>
  <si>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</si>
  <si>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</si>
  <si>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</si>
  <si>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</si>
  <si>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</si>
  <si>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</si>
  <si>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</si>
  <si>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</si>
  <si>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</si>
  <si>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</si>
  <si>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</si>
  <si>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</si>
  <si>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</si>
  <si>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</si>
  <si>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</si>
  <si>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</si>
  <si>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</si>
  <si>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</si>
  <si>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</si>
  <si>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</si>
  <si>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</si>
  <si>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</si>
  <si>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</si>
  <si>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</si>
  <si>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</si>
  <si>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</si>
  <si>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</si>
  <si>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</si>
  <si>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</si>
  <si>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</si>
  <si>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</si>
  <si>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</si>
  <si>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</si>
  <si>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</si>
  <si>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</si>
  <si>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</si>
  <si>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</si>
  <si>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</si>
  <si>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</si>
  <si>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</si>
  <si>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</si>
  <si>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</si>
  <si>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</si>
  <si>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</si>
  <si>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</si>
  <si>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</si>
  <si>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</si>
  <si>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</si>
  <si>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</si>
  <si>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</si>
  <si>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</si>
  <si>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</si>
  <si>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</si>
  <si>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</si>
  <si>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</si>
  <si>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</si>
  <si>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</si>
  <si>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</si>
  <si>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</si>
  <si>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</si>
  <si>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</si>
  <si>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</si>
  <si>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</si>
  <si>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</si>
  <si>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</si>
  <si>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</si>
  <si>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</si>
  <si>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</si>
  <si>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</si>
  <si>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</si>
  <si>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</si>
  <si>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</si>
  <si>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</si>
  <si>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</si>
  <si>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</si>
  <si>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</si>
  <si>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</si>
  <si>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</si>
  <si>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</si>
  <si>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</si>
  <si>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</si>
  <si>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</si>
  <si>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</si>
  <si>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</si>
  <si>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</si>
  <si>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</si>
  <si>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</si>
  <si>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</si>
  <si>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</si>
  <si>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</si>
  <si>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</si>
  <si>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</si>
  <si>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</si>
  <si>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</si>
  <si>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</si>
  <si>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</si>
  <si>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</si>
  <si>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</si>
  <si>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</si>
  <si>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</si>
  <si>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</si>
  <si>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</si>
  <si>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</si>
  <si>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</si>
  <si>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</si>
  <si>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</si>
  <si>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</si>
  <si>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</si>
  <si>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</si>
  <si>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</si>
  <si>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</si>
  <si>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</si>
  <si>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</si>
  <si>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</si>
  <si>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</si>
  <si>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</si>
  <si>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</si>
  <si>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</si>
  <si>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</si>
  <si>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</si>
  <si>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</si>
  <si>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</si>
  <si>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</si>
  <si>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</si>
  <si>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</si>
  <si>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</si>
  <si>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</si>
  <si>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</si>
  <si>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</si>
  <si>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</si>
  <si>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</si>
  <si>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</si>
  <si>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</si>
  <si>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</si>
  <si>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</si>
  <si>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</si>
  <si>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</si>
  <si>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</si>
  <si>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</si>
  <si>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</si>
  <si>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</si>
  <si>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</si>
  <si>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</si>
  <si>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</si>
  <si>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</si>
  <si>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</si>
  <si>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</si>
  <si>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</si>
  <si>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</si>
  <si>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</si>
  <si>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</si>
  <si>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</si>
  <si>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</si>
  <si>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</si>
  <si>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</si>
  <si>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</si>
  <si>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</si>
  <si>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</si>
  <si>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</si>
  <si>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</si>
  <si>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</si>
  <si>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</si>
  <si>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</si>
  <si>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</si>
  <si>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</si>
  <si>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</si>
  <si>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</si>
  <si>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</si>
  <si>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</si>
  <si>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</si>
  <si>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</si>
  <si>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</si>
  <si>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</si>
  <si>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</si>
  <si>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</si>
  <si>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</si>
  <si>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</si>
  <si>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</si>
  <si>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</si>
  <si>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</si>
  <si>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</si>
  <si>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</si>
  <si>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</si>
  <si>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</si>
  <si>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</si>
  <si>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</si>
  <si>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</si>
  <si>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</si>
  <si>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</si>
  <si>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</si>
  <si>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</si>
  <si>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</si>
  <si>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</si>
  <si>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</si>
  <si>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</si>
  <si>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</si>
  <si>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</si>
  <si>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</si>
  <si>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</si>
  <si>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</si>
  <si>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</si>
  <si>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</si>
  <si>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</si>
  <si>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</si>
  <si>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</si>
  <si>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</si>
  <si>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</si>
  <si>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</si>
  <si>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</si>
  <si>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</si>
  <si>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</si>
  <si>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</si>
  <si>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</si>
  <si>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</si>
  <si>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</si>
  <si>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</si>
  <si>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</si>
  <si>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</si>
  <si>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</si>
  <si>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</si>
  <si>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</si>
  <si>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</si>
  <si>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</si>
  <si>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</si>
  <si>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</si>
  <si>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</si>
  <si>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</si>
  <si>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</si>
  <si>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</si>
  <si>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</si>
  <si>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</si>
  <si>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</si>
  <si>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</si>
  <si>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</si>
  <si>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</si>
  <si>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</si>
  <si>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</si>
  <si>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</si>
  <si>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</si>
  <si>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</si>
  <si>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</si>
  <si>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</si>
  <si>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</si>
  <si>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</si>
  <si>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</si>
  <si>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</si>
  <si>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</si>
  <si>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</si>
  <si>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</si>
  <si>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</si>
  <si>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</si>
  <si>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</si>
  <si>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</si>
  <si>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</si>
  <si>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</si>
  <si>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</si>
  <si>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</si>
  <si>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</si>
  <si>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</si>
  <si>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</si>
  <si>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</si>
  <si>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</si>
  <si>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</si>
  <si>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</si>
  <si>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</si>
  <si>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</si>
  <si>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</si>
  <si>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</si>
  <si>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</si>
  <si>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</si>
  <si>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</si>
  <si>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</si>
  <si>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</si>
  <si>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</si>
  <si>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</si>
  <si>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</si>
  <si>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</si>
  <si>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</si>
  <si>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</si>
  <si>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</si>
  <si>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</si>
  <si>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</si>
  <si>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</si>
  <si>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</si>
  <si>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</si>
  <si>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</si>
  <si>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</si>
  <si>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</si>
  <si>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</si>
  <si>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</si>
  <si>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</si>
  <si>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</si>
  <si>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</si>
  <si>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</si>
  <si>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</si>
  <si>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</si>
  <si>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</si>
  <si>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</si>
  <si>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</si>
  <si>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</si>
  <si>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</si>
  <si>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</si>
  <si>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</si>
  <si>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</si>
  <si>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</si>
  <si>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</si>
  <si>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</si>
  <si>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</si>
  <si>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</si>
  <si>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</si>
  <si>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</si>
  <si>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</si>
  <si>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</si>
  <si>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</si>
  <si>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</si>
  <si>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</si>
  <si>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</si>
  <si>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</si>
  <si>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</si>
  <si>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</si>
  <si>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</si>
  <si>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</si>
  <si>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</si>
  <si>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</si>
  <si>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</si>
  <si>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</si>
  <si>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</si>
  <si>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</si>
  <si>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</si>
  <si>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</si>
  <si>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</si>
  <si>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</si>
  <si>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</si>
  <si>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</si>
  <si>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</si>
  <si>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</si>
  <si>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</si>
  <si>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</si>
  <si>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</si>
  <si>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</si>
  <si>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</si>
  <si>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</si>
  <si>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</si>
  <si>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</si>
  <si>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</si>
  <si>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</si>
  <si>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</si>
  <si>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</si>
  <si>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</si>
  <si>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</si>
  <si>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</si>
  <si>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</si>
  <si>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</si>
  <si>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</si>
  <si>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</si>
  <si>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</si>
  <si>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</si>
  <si>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</si>
  <si>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</si>
  <si>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</si>
  <si>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</si>
  <si>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</si>
  <si>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</si>
  <si>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</si>
  <si>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</si>
  <si>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</si>
  <si>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</si>
  <si>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</si>
  <si>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</si>
  <si>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</si>
  <si>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</si>
  <si>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</si>
  <si>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</si>
  <si>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</si>
  <si>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</si>
  <si>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</si>
  <si>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</si>
  <si>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</si>
  <si>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</si>
  <si>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</si>
  <si>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</si>
  <si>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</si>
  <si>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</si>
  <si>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</si>
  <si>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</si>
  <si>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</si>
  <si>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</si>
  <si>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</si>
  <si>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</si>
  <si>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</si>
  <si>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</si>
  <si>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</si>
  <si>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</si>
  <si>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</si>
  <si>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</si>
  <si>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</si>
  <si>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</si>
  <si>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</si>
  <si>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</si>
  <si>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</si>
  <si>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</si>
  <si>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</si>
  <si>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</si>
  <si>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</si>
  <si>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</si>
  <si>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</si>
  <si>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</si>
  <si>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</si>
  <si>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</si>
  <si>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</si>
  <si>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</si>
  <si>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</si>
  <si>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</si>
  <si>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</si>
  <si>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</si>
  <si>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</si>
  <si>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</si>
  <si>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</si>
  <si>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</si>
  <si>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</si>
  <si>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</si>
  <si>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</si>
  <si>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</si>
  <si>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</si>
  <si>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</si>
  <si>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</si>
  <si>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</si>
  <si>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</si>
  <si>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</si>
  <si>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</si>
  <si>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</si>
  <si>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</si>
  <si>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</si>
  <si>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</si>
  <si>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</si>
  <si>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</si>
  <si>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</si>
  <si>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</si>
  <si>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</si>
  <si>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</si>
  <si>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</si>
  <si>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</si>
  <si>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</si>
  <si>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</si>
  <si>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</si>
  <si>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</si>
  <si>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</si>
  <si>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</si>
  <si>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</si>
  <si>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</si>
  <si>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</si>
  <si>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</si>
  <si>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</si>
  <si>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</si>
  <si>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</si>
  <si>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</si>
  <si>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</si>
  <si>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</si>
  <si>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</si>
  <si>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</si>
  <si>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</si>
  <si>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</si>
  <si>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</si>
  <si>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</si>
  <si>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</si>
  <si>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</si>
  <si>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</si>
  <si>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</si>
  <si>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</si>
  <si>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</si>
  <si>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</si>
  <si>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</si>
  <si>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</si>
  <si>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</si>
  <si>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</si>
  <si>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</si>
  <si>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</si>
  <si>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</si>
  <si>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</si>
  <si>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</si>
  <si>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</si>
  <si>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</si>
  <si>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</si>
  <si>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</si>
  <si>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</si>
  <si>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</si>
  <si>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</si>
  <si>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</si>
  <si>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</si>
  <si>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</si>
  <si>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</si>
  <si>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</si>
  <si>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</si>
  <si>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</si>
  <si>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</si>
  <si>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</si>
  <si>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4.50</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</si>
  <si>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</si>
  <si>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</si>
  <si>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</si>
  <si>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</si>
  <si>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</si>
  <si>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</si>
  <si>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</si>
  <si>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</si>
  <si>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</si>
  <si>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</si>
  <si>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本庄上里学校給食センター（オッケー）</t>
    <rPh sb="0" eb="2">
      <t>ホンジョウ</t>
    </rPh>
    <rPh sb="2" eb="4">
      <t>カミサト</t>
    </rPh>
    <rPh sb="4" eb="6">
      <t>ガッコウ</t>
    </rPh>
    <rPh sb="6" eb="8">
      <t>キュウショク</t>
    </rPh>
    <phoneticPr fontId="22"/>
  </si>
  <si>
    <t>一般会計</t>
    <rPh sb="0" eb="2">
      <t>イッパン</t>
    </rPh>
    <rPh sb="2" eb="4">
      <t>カイケイ</t>
    </rPh>
    <phoneticPr fontId="8"/>
  </si>
  <si>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</si>
  <si>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</si>
  <si>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</si>
  <si>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</si>
  <si>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</si>
  <si>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</si>
  <si>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</si>
  <si>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</si>
  <si>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</si>
  <si>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</si>
  <si>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</si>
  <si>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</si>
  <si>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</si>
  <si>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</si>
  <si>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</si>
  <si>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</si>
  <si>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ここ数年減少傾向にあるものの、有形固定資産減価償却率は前年比1.1ポイント上昇している。小中学校をはじめとした公共施設の老朽化対策として、公共施設等個別施設計画に基づき適切な更新、維持管理を行う必要がある。</t>
    <phoneticPr fontId="5"/>
  </si>
  <si>
    <t>　将来負担比率は平成24年度をピークに順調に減少している。実質公債費比率についても平成25年度をピークに大きく改善をしている。しかしながら、平成28年度決算における実質公債費比率の改善は平成25年度に大きく上昇した単年度公債費比率16.7％の影響を受けなくなったことが要因となっていて、平成28年度には、上里中学校（屋内運動場）改築事業債の償還が開始されるなど、償還額が増加に転じ、単年度公債費比率は前年度を2.5ポイント上回るものとなっている。今後、防災行政無線のデジタル化や学校をはじめとした公共施設の大規模改修事業等が見込まれることから、充当可能基金の適正な運用などにより健全な財政運営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</si>
</sst>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alignment vertical="center"/>
    </xf>
    <xf numFmtId="0" fontId="12" fillId="0" borderId="0">
      <alignment vertical="center"/>
    </xf>
    <xf numFmtId="0" fontId="30"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5">
    <cellStyle name="パーセント 2" xfId="6"/>
    <cellStyle name="桁区切り 2" xfId="7"/>
    <cellStyle name="桁区切り 2 2" xfId="8"/>
    <cellStyle name="桁区切り 2 3" xfId="9"/>
    <cellStyle name="桁区切り 2 3 2" xfId="40"/>
    <cellStyle name="桁区切り 2 4" xfId="39"/>
    <cellStyle name="桁区切り 3" xfId="10"/>
    <cellStyle name="桁区切り 3 2" xfId="41"/>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 5" xfId="42"/>
    <cellStyle name="標準 2_2007AJAHO401600" xfId="17"/>
    <cellStyle name="標準 3" xfId="18"/>
    <cellStyle name="標準 3 2" xfId="19"/>
    <cellStyle name="標準 3 3" xfId="29"/>
    <cellStyle name="標準 3 4" xfId="43"/>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44"/>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28822</c:v>
                </c:pt>
                <c:pt idx="1">
                  <c:v>58767</c:v>
                </c:pt>
                <c:pt idx="2">
                  <c:v>28046</c:v>
                </c:pt>
                <c:pt idx="3">
                  <c:v>39521</c:v>
                </c:pt>
                <c:pt idx="4">
                  <c:v>29868</c:v>
                </c:pt>
              </c:numCache>
            </c:numRef>
          </c:val>
          <c:smooth val="0"/>
        </c:ser>
        <c:dLbls>
          <c:showLegendKey val="0"/>
          <c:showVal val="0"/>
          <c:showCatName val="0"/>
          <c:showSerName val="0"/>
          <c:showPercent val="0"/>
          <c:showBubbleSize val="0"/>
        </c:dLbls>
        <c:marker val="1"/>
        <c:smooth val="0"/>
        <c:axId val="193910656"/>
        <c:axId val="193912832"/>
      </c:lineChart>
      <c:catAx>
        <c:axId val="19391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12832"/>
        <c:crosses val="autoZero"/>
        <c:auto val="1"/>
        <c:lblAlgn val="ctr"/>
        <c:lblOffset val="100"/>
        <c:tickLblSkip val="1"/>
        <c:tickMarkSkip val="1"/>
        <c:noMultiLvlLbl val="0"/>
      </c:catAx>
      <c:valAx>
        <c:axId val="1939128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1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10.62</c:v>
                </c:pt>
                <c:pt idx="1">
                  <c:v>9.66</c:v>
                </c:pt>
                <c:pt idx="2">
                  <c:v>9.76</c:v>
                </c:pt>
                <c:pt idx="3">
                  <c:v>13.22</c:v>
                </c:pt>
                <c:pt idx="4">
                  <c:v>13.49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22.13</c:v>
                </c:pt>
                <c:pt idx="1">
                  <c:v>18.12</c:v>
                </c:pt>
                <c:pt idx="2">
                  <c:v>18.649999999999999</c:v>
                </c:pt>
                <c:pt idx="3">
                  <c:v>17.149999999999999</c:v>
                </c:pt>
                <c:pt idx="4">
                  <c:v>19.690000000000001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3232256"/>
        <c:axId val="21323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4.9800000000000004</c:v>
                </c:pt>
                <c:pt idx="1">
                  <c:v>-4.5</c:v>
                </c:pt>
                <c:pt idx="2">
                  <c:v>0.34</c:v>
                </c:pt>
                <c:pt idx="3">
                  <c:v>2.48</c:v>
                </c:pt>
                <c:pt idx="4">
                  <c:v>2.66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3232256"/>
        <c:axId val="213234432"/>
      </c:lineChart>
      <c:catAx>
        <c:axId val="2132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234432"/>
        <c:crosses val="autoZero"/>
        <c:auto val="1"/>
        <c:lblAlgn val="ctr"/>
        <c:lblOffset val="100"/>
        <c:tickLblSkip val="1"/>
        <c:tickMarkSkip val="1"/>
        <c:noMultiLvlLbl val="0"/>
      </c:catAx>
      <c:valAx>
        <c:axId val="21323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1.25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0.75</c:v>
                </c:pt>
                <c:pt idx="8">
                  <c:v>#N/A</c:v>
                </c:pt>
                <c:pt idx="9">
                  <c:v>1.1499999999999999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0.48</c:v>
                </c:pt>
                <c:pt idx="4">
                  <c:v>#N/A</c:v>
                </c:pt>
                <c:pt idx="5">
                  <c:v>0.97</c:v>
                </c:pt>
                <c:pt idx="6">
                  <c:v>#N/A</c:v>
                </c:pt>
                <c:pt idx="7">
                  <c:v>1.39</c:v>
                </c:pt>
                <c:pt idx="8">
                  <c:v>#N/A</c:v>
                </c:pt>
                <c:pt idx="9">
                  <c:v>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4.72</c:v>
                </c:pt>
                <c:pt idx="2">
                  <c:v>#N/A</c:v>
                </c:pt>
                <c:pt idx="3">
                  <c:v>4.21</c:v>
                </c:pt>
                <c:pt idx="4">
                  <c:v>#N/A</c:v>
                </c:pt>
                <c:pt idx="5">
                  <c:v>3.96</c:v>
                </c:pt>
                <c:pt idx="6">
                  <c:v>#N/A</c:v>
                </c:pt>
                <c:pt idx="7">
                  <c:v>4.88</c:v>
                </c:pt>
                <c:pt idx="8">
                  <c:v>#N/A</c:v>
                </c:pt>
                <c:pt idx="9">
                  <c:v>5.74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12.29</c:v>
                </c:pt>
                <c:pt idx="2">
                  <c:v>#N/A</c:v>
                </c:pt>
                <c:pt idx="3">
                  <c:v>12.19</c:v>
                </c:pt>
                <c:pt idx="4">
                  <c:v>#N/A</c:v>
                </c:pt>
                <c:pt idx="5">
                  <c:v>6.33</c:v>
                </c:pt>
                <c:pt idx="6">
                  <c:v>#N/A</c:v>
                </c:pt>
                <c:pt idx="7">
                  <c:v>4.17</c:v>
                </c:pt>
                <c:pt idx="8">
                  <c:v>#N/A</c:v>
                </c:pt>
                <c:pt idx="9">
                  <c:v>7.03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10.36</c:v>
                </c:pt>
                <c:pt idx="2">
                  <c:v>#N/A</c:v>
                </c:pt>
                <c:pt idx="3">
                  <c:v>9.58</c:v>
                </c:pt>
                <c:pt idx="4">
                  <c:v>#N/A</c:v>
                </c:pt>
                <c:pt idx="5">
                  <c:v>9.76</c:v>
                </c:pt>
                <c:pt idx="6">
                  <c:v>#N/A</c:v>
                </c:pt>
                <c:pt idx="7">
                  <c:v>13.22</c:v>
                </c:pt>
                <c:pt idx="8">
                  <c:v>#N/A</c:v>
                </c:pt>
                <c:pt idx="9">
                  <c:v>13.49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3701376"/>
        <c:axId val="213702912"/>
      </c:barChart>
      <c:catAx>
        <c:axId val="2137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702912"/>
        <c:crosses val="autoZero"/>
        <c:auto val="1"/>
        <c:lblAlgn val="ctr"/>
        <c:lblOffset val="100"/>
        <c:tickLblSkip val="1"/>
        <c:tickMarkSkip val="1"/>
        <c:noMultiLvlLbl val="0"/>
      </c:catAx>
      <c:valAx>
        <c:axId val="21370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0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636</c:v>
                </c:pt>
                <c:pt idx="5">
                  <c:v>669</c:v>
                </c:pt>
                <c:pt idx="8">
                  <c:v>701</c:v>
                </c:pt>
                <c:pt idx="11">
                  <c:v>695</c:v>
                </c:pt>
                <c:pt idx="14">
                  <c:v>721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474</c:v>
                </c:pt>
                <c:pt idx="6">
                  <c:v>21</c:v>
                </c:pt>
                <c:pt idx="9">
                  <c:v>21</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309</c:v>
                </c:pt>
                <c:pt idx="3">
                  <c:v>284</c:v>
                </c:pt>
                <c:pt idx="6">
                  <c:v>158</c:v>
                </c:pt>
                <c:pt idx="9">
                  <c:v>118</c:v>
                </c:pt>
                <c:pt idx="12">
                  <c:v>129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c:v>
                </c:pt>
                <c:pt idx="3">
                  <c:v>122</c:v>
                </c:pt>
                <c:pt idx="6">
                  <c:v>132</c:v>
                </c:pt>
                <c:pt idx="9">
                  <c:v>155</c:v>
                </c:pt>
                <c:pt idx="12">
                  <c:v>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662</c:v>
                </c:pt>
                <c:pt idx="3">
                  <c:v>675</c:v>
                </c:pt>
                <c:pt idx="6">
                  <c:v>695</c:v>
                </c:pt>
                <c:pt idx="9">
                  <c:v>672</c:v>
                </c:pt>
                <c:pt idx="12">
                  <c:v>816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4410240"/>
        <c:axId val="20442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486</c:v>
                </c:pt>
                <c:pt idx="2">
                  <c:v>#N/A</c:v>
                </c:pt>
                <c:pt idx="3">
                  <c:v>#N/A</c:v>
                </c:pt>
                <c:pt idx="4">
                  <c:v>886</c:v>
                </c:pt>
                <c:pt idx="5">
                  <c:v>#N/A</c:v>
                </c:pt>
                <c:pt idx="6">
                  <c:v>#N/A</c:v>
                </c:pt>
                <c:pt idx="7">
                  <c:v>305</c:v>
                </c:pt>
                <c:pt idx="8">
                  <c:v>#N/A</c:v>
                </c:pt>
                <c:pt idx="9">
                  <c:v>#N/A</c:v>
                </c:pt>
                <c:pt idx="10">
                  <c:v>271</c:v>
                </c:pt>
                <c:pt idx="11">
                  <c:v>#N/A</c:v>
                </c:pt>
                <c:pt idx="12">
                  <c:v>#N/A</c:v>
                </c:pt>
                <c:pt idx="13">
                  <c:v>396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4410240"/>
        <c:axId val="204424704"/>
      </c:lineChart>
      <c:catAx>
        <c:axId val="2044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24704"/>
        <c:crosses val="autoZero"/>
        <c:auto val="1"/>
        <c:lblAlgn val="ctr"/>
        <c:lblOffset val="100"/>
        <c:tickLblSkip val="1"/>
        <c:tickMarkSkip val="1"/>
        <c:noMultiLvlLbl val="0"/>
      </c:catAx>
      <c:valAx>
        <c:axId val="20442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7447</c:v>
                </c:pt>
                <c:pt idx="5">
                  <c:v>7986</c:v>
                </c:pt>
                <c:pt idx="8">
                  <c:v>8352</c:v>
                </c:pt>
                <c:pt idx="11">
                  <c:v>8357</c:v>
                </c:pt>
                <c:pt idx="14">
                  <c:v>7764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2</c:v>
                </c:pt>
                <c:pt idx="8">
                  <c:v>1</c:v>
                </c:pt>
                <c:pt idx="11">
                  <c:v>0</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2701</c:v>
                </c:pt>
                <c:pt idx="5">
                  <c:v>2956</c:v>
                </c:pt>
                <c:pt idx="8">
                  <c:v>3349</c:v>
                </c:pt>
                <c:pt idx="11">
                  <c:v>3288</c:v>
                </c:pt>
                <c:pt idx="14">
                  <c:v>3618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1576</c:v>
                </c:pt>
                <c:pt idx="3">
                  <c:v>1090</c:v>
                </c:pt>
                <c:pt idx="6">
                  <c:v>901</c:v>
                </c:pt>
                <c:pt idx="9">
                  <c:v>815</c:v>
                </c:pt>
                <c:pt idx="12">
                  <c:v>767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797</c:v>
                </c:pt>
                <c:pt idx="3">
                  <c:v>576</c:v>
                </c:pt>
                <c:pt idx="6">
                  <c:v>823</c:v>
                </c:pt>
                <c:pt idx="9">
                  <c:v>792</c:v>
                </c:pt>
                <c:pt idx="12">
                  <c:v>821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2871</c:v>
                </c:pt>
                <c:pt idx="3">
                  <c:v>2877</c:v>
                </c:pt>
                <c:pt idx="6">
                  <c:v>2873</c:v>
                </c:pt>
                <c:pt idx="9">
                  <c:v>2790</c:v>
                </c:pt>
                <c:pt idx="12">
                  <c:v>2638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181</c:v>
                </c:pt>
                <c:pt idx="3">
                  <c:v>144</c:v>
                </c:pt>
                <c:pt idx="6">
                  <c:v>124</c:v>
                </c:pt>
                <c:pt idx="9">
                  <c:v>107</c:v>
                </c:pt>
                <c:pt idx="12">
                  <c:v>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6956</c:v>
                </c:pt>
                <c:pt idx="3">
                  <c:v>8087</c:v>
                </c:pt>
                <c:pt idx="6">
                  <c:v>8418</c:v>
                </c:pt>
                <c:pt idx="9">
                  <c:v>8520</c:v>
                </c:pt>
                <c:pt idx="12">
                  <c:v>8395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2502016"/>
        <c:axId val="19251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2321</c:v>
                </c:pt>
                <c:pt idx="2">
                  <c:v>#N/A</c:v>
                </c:pt>
                <c:pt idx="3">
                  <c:v>#N/A</c:v>
                </c:pt>
                <c:pt idx="4">
                  <c:v>1830</c:v>
                </c:pt>
                <c:pt idx="5">
                  <c:v>#N/A</c:v>
                </c:pt>
                <c:pt idx="6">
                  <c:v>#N/A</c:v>
                </c:pt>
                <c:pt idx="7">
                  <c:v>1438</c:v>
                </c:pt>
                <c:pt idx="8">
                  <c:v>#N/A</c:v>
                </c:pt>
                <c:pt idx="9">
                  <c:v>#N/A</c:v>
                </c:pt>
                <c:pt idx="10">
                  <c:v>1377</c:v>
                </c:pt>
                <c:pt idx="11">
                  <c:v>#N/A</c:v>
                </c:pt>
                <c:pt idx="12">
                  <c:v>#N/A</c:v>
                </c:pt>
                <c:pt idx="13">
                  <c:v>1325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2502016"/>
        <c:axId val="192512384"/>
      </c:lineChart>
      <c:catAx>
        <c:axId val="19250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512384"/>
        <c:crosses val="autoZero"/>
        <c:auto val="1"/>
        <c:lblAlgn val="ctr"/>
        <c:lblOffset val="100"/>
        <c:tickLblSkip val="1"/>
        <c:tickMarkSkip val="1"/>
        <c:noMultiLvlLbl val="0"/>
      </c:catAx>
      <c:valAx>
        <c:axId val="19251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0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54.5</c:v>
                </c:pt>
                <c:pt idx="4">
                  <c:v>55.6</c:v>
                </c:pt>
              </c:numCache>
            </c:numRef>
          </c:xVal>
          <c:yVal>
            <c:numRef>
              <c:f>公会計指標分析・財政指標組合せ分析表!$K$51:$O$51</c:f>
              <c:numCache>
                <c:formatCode>#,##0.0;"▲ "#,##0.0</c:formatCode>
                <c:ptCount val="5"/>
                <c:pt idx="3">
                  <c:v>25.9</c:v>
                </c:pt>
                <c:pt idx="4">
                  <c:v>25.2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9853952"/>
        <c:axId val="89855872"/>
      </c:scatterChart>
      <c:valAx>
        <c:axId val="89853952"/>
        <c:scaling>
          <c:orientation val="minMax"/>
          <c:max val="55.7"/>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55872"/>
        <c:crosses val="autoZero"/>
        <c:crossBetween val="midCat"/>
      </c:valAx>
      <c:valAx>
        <c:axId val="89855872"/>
        <c:scaling>
          <c:orientation val="minMax"/>
          <c:max val="2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853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11.9</c:v>
                </c:pt>
                <c:pt idx="2">
                  <c:v>10.6</c:v>
                </c:pt>
                <c:pt idx="3">
                  <c:v>9.1999999999999993</c:v>
                </c:pt>
                <c:pt idx="4">
                  <c:v>6.1</c:v>
                </c:pt>
              </c:numCache>
            </c:numRef>
          </c:xVal>
          <c:yVal>
            <c:numRef>
              <c:f>公会計指標分析・財政指標組合せ分析表!$K$73:$O$73</c:f>
              <c:numCache>
                <c:formatCode>#,##0.0;"▲ "#,##0.0</c:formatCode>
                <c:ptCount val="5"/>
                <c:pt idx="0">
                  <c:v>44.3</c:v>
                </c:pt>
                <c:pt idx="1">
                  <c:v>34.5</c:v>
                </c:pt>
                <c:pt idx="2">
                  <c:v>27.6</c:v>
                </c:pt>
                <c:pt idx="3">
                  <c:v>25.9</c:v>
                </c:pt>
                <c:pt idx="4">
                  <c:v>25.2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9874432"/>
        <c:axId val="89876352"/>
      </c:scatterChart>
      <c:valAx>
        <c:axId val="89874432"/>
        <c:scaling>
          <c:orientation val="minMax"/>
          <c:max val="12.4"/>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76352"/>
        <c:crosses val="autoZero"/>
        <c:crossBetween val="midCat"/>
      </c:valAx>
      <c:valAx>
        <c:axId val="89876352"/>
        <c:scaling>
          <c:orientation val="minMax"/>
          <c:max val="50"/>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874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景気動向の上昇を受け、平成</a:t>
          </a:r>
          <a:r>
            <a:rPr kumimoji="1" lang="en-US" altLang="ja-JP" sz="1300">
              <a:latin typeface="ＭＳ Ｐゴシック"/>
            </a:rPr>
            <a:t>28</a:t>
          </a:r>
          <a:r>
            <a:rPr kumimoji="1" lang="ja-JP" altLang="en-US" sz="1300">
              <a:latin typeface="ＭＳ Ｐゴシック"/>
            </a:rPr>
            <a:t>年度の本町における町税は、個人住民税の増加などにより、前年度対比</a:t>
          </a:r>
          <a:r>
            <a:rPr kumimoji="1" lang="en-US" altLang="ja-JP" sz="1300">
              <a:latin typeface="ＭＳ Ｐゴシック"/>
            </a:rPr>
            <a:t>1.6</a:t>
          </a:r>
          <a:r>
            <a:rPr kumimoji="1" lang="ja-JP" altLang="en-US" sz="1300">
              <a:latin typeface="ＭＳ Ｐゴシック"/>
            </a:rPr>
            <a:t>％の上昇となった。引き続き、適正な賦課徴収により、歳入の確保に努める。</a:t>
          </a:r>
        </a:p>
        <a:p>
          <a:r>
            <a:rPr kumimoji="1" lang="ja-JP" altLang="en-US" sz="1300">
              <a:latin typeface="ＭＳ Ｐゴシック"/>
            </a:rPr>
            <a:t>　人件費については、退職や定員管理の推進により、前年度対比△</a:t>
          </a:r>
          <a:r>
            <a:rPr kumimoji="1" lang="en-US" altLang="ja-JP" sz="1300">
              <a:latin typeface="ＭＳ Ｐゴシック"/>
            </a:rPr>
            <a:t>1.6</a:t>
          </a:r>
          <a:r>
            <a:rPr kumimoji="1" lang="ja-JP" altLang="en-US" sz="1300">
              <a:latin typeface="ＭＳ Ｐゴシック"/>
            </a:rPr>
            <a:t>％の減少となったが、退職者の減により、今後は人件費が増加へ転じる見込みである。</a:t>
          </a:r>
          <a:endParaRPr kumimoji="1" lang="en-US" altLang="ja-JP" sz="1300">
            <a:latin typeface="ＭＳ Ｐゴシック"/>
          </a:endParaRPr>
        </a:p>
        <a:p>
          <a:r>
            <a:rPr kumimoji="1" lang="ja-JP" altLang="en-US" sz="1300">
              <a:latin typeface="ＭＳ Ｐゴシック"/>
            </a:rPr>
            <a:t>　引き続き、行政評価等による事務事業の見直しや、指定管理者制度の実施などにより行政の効率化に努め財政の健全化を図る。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129822</xdr:rowOff>
    </xdr:to>
    <xdr:cxnSp macro="">
      <xdr:nvCxnSpPr>
        <xdr:cNvPr id="74" name="直線コネクタ 73"/>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129822</xdr:rowOff>
    </xdr:to>
    <xdr:cxnSp macro="">
      <xdr:nvCxnSpPr>
        <xdr:cNvPr id="77" name="直線コネクタ 76"/>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退職者数の影響による人件費の減や、償還額の大きな地方債償還完了により改善したきたが、平成</a:t>
          </a:r>
          <a:r>
            <a:rPr kumimoji="1" lang="en-US" altLang="ja-JP" sz="1300">
              <a:latin typeface="ＭＳ Ｐゴシック"/>
            </a:rPr>
            <a:t>28</a:t>
          </a:r>
          <a:r>
            <a:rPr kumimoji="1" lang="ja-JP" altLang="en-US" sz="1300">
              <a:latin typeface="ＭＳ Ｐゴシック"/>
            </a:rPr>
            <a:t>年度は急激に上昇し、</a:t>
          </a:r>
          <a:r>
            <a:rPr kumimoji="1" lang="en-US" altLang="ja-JP" sz="1300">
              <a:latin typeface="ＭＳ Ｐゴシック"/>
            </a:rPr>
            <a:t>4.1</a:t>
          </a:r>
          <a:r>
            <a:rPr kumimoji="1" lang="ja-JP" altLang="en-US" sz="1300">
              <a:latin typeface="ＭＳ Ｐゴシック"/>
            </a:rPr>
            <a:t>ポイント増の</a:t>
          </a:r>
          <a:r>
            <a:rPr kumimoji="1" lang="en-US" altLang="ja-JP" sz="1300">
              <a:latin typeface="ＭＳ Ｐゴシック"/>
            </a:rPr>
            <a:t>83.0</a:t>
          </a:r>
          <a:r>
            <a:rPr kumimoji="1" lang="ja-JP" altLang="en-US" sz="1300">
              <a:latin typeface="ＭＳ Ｐゴシック"/>
            </a:rPr>
            <a:t>％となった。これは、上里中学校改築工事において借入をおこなった地方債の償還が始まったことにより、公債費が大きく伸びたことが影響している。　現状としては類似団体を下回るポイントとなっているが、人件費の増加や、扶助費の増加、公共施設の大規模改修事業等による町債の増加により、経常収支比率の上昇が見込まれることから、特定目的基金の運用を強化し、町債発行を抑制することで、経常収支比率の改善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62</xdr:row>
      <xdr:rowOff>68580</xdr:rowOff>
    </xdr:to>
    <xdr:cxnSp macro="">
      <xdr:nvCxnSpPr>
        <xdr:cNvPr id="129" name="直線コネクタ 128"/>
        <xdr:cNvCxnSpPr/>
      </xdr:nvCxnSpPr>
      <xdr:spPr>
        <a:xfrm>
          <a:off x="4114800" y="1050061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61</xdr:row>
      <xdr:rowOff>90424</xdr:rowOff>
    </xdr:to>
    <xdr:cxnSp macro="">
      <xdr:nvCxnSpPr>
        <xdr:cNvPr id="132" name="直線コネクタ 131"/>
        <xdr:cNvCxnSpPr/>
      </xdr:nvCxnSpPr>
      <xdr:spPr>
        <a:xfrm flipV="1">
          <a:off x="3225800" y="105006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29972</xdr:rowOff>
    </xdr:to>
    <xdr:cxnSp macro="">
      <xdr:nvCxnSpPr>
        <xdr:cNvPr id="135" name="直線コネクタ 134"/>
        <xdr:cNvCxnSpPr/>
      </xdr:nvCxnSpPr>
      <xdr:spPr>
        <a:xfrm flipV="1">
          <a:off x="2336800" y="105488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29972</xdr:rowOff>
    </xdr:to>
    <xdr:cxnSp macro="">
      <xdr:nvCxnSpPr>
        <xdr:cNvPr id="138" name="直線コネクタ 137"/>
        <xdr:cNvCxnSpPr/>
      </xdr:nvCxnSpPr>
      <xdr:spPr>
        <a:xfrm>
          <a:off x="1447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0" name="円/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6" name="円/楕円 155"/>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57" name="テキスト ボックス 156"/>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類似団体内では１位であり、他の団体と比べ職員数が少ないことが大きな要因であるが、ゴミ処理、消防、学校給食業務等を一部事務組合で行っていることも影響している。</a:t>
          </a:r>
        </a:p>
        <a:p>
          <a:r>
            <a:rPr kumimoji="1" lang="ja-JP" altLang="en-US" sz="1300">
              <a:latin typeface="ＭＳ Ｐゴシック"/>
            </a:rPr>
            <a:t>　また、物件費についても、行財政改革による物件費抑制の状況を維持していることから低水準を維持している。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10443</xdr:rowOff>
    </xdr:from>
    <xdr:to>
      <xdr:col>7</xdr:col>
      <xdr:colOff>152400</xdr:colOff>
      <xdr:row>81</xdr:row>
      <xdr:rowOff>12978</xdr:rowOff>
    </xdr:to>
    <xdr:cxnSp macro="">
      <xdr:nvCxnSpPr>
        <xdr:cNvPr id="191" name="直線コネクタ 190"/>
        <xdr:cNvCxnSpPr/>
      </xdr:nvCxnSpPr>
      <xdr:spPr>
        <a:xfrm flipV="1">
          <a:off x="4114800" y="13897893"/>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26595</xdr:rowOff>
    </xdr:from>
    <xdr:ext cx="762000" cy="259045"/>
    <xdr:sp macro="" textlink="">
      <xdr:nvSpPr>
        <xdr:cNvPr id="192" name="人件費・物件費等の状況平均値テキスト"/>
        <xdr:cNvSpPr txBox="1"/>
      </xdr:nvSpPr>
      <xdr:spPr>
        <a:xfrm>
          <a:off x="5041900" y="1391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11585</xdr:rowOff>
    </xdr:from>
    <xdr:to>
      <xdr:col>6</xdr:col>
      <xdr:colOff>0</xdr:colOff>
      <xdr:row>81</xdr:row>
      <xdr:rowOff>12978</xdr:rowOff>
    </xdr:to>
    <xdr:cxnSp macro="">
      <xdr:nvCxnSpPr>
        <xdr:cNvPr id="194" name="直線コネクタ 193"/>
        <xdr:cNvCxnSpPr/>
      </xdr:nvCxnSpPr>
      <xdr:spPr>
        <a:xfrm>
          <a:off x="3225800" y="13899035"/>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3527</xdr:rowOff>
    </xdr:from>
    <xdr:to>
      <xdr:col>4</xdr:col>
      <xdr:colOff>482600</xdr:colOff>
      <xdr:row>81</xdr:row>
      <xdr:rowOff>11585</xdr:rowOff>
    </xdr:to>
    <xdr:cxnSp macro="">
      <xdr:nvCxnSpPr>
        <xdr:cNvPr id="197" name="直線コネクタ 196"/>
        <xdr:cNvCxnSpPr/>
      </xdr:nvCxnSpPr>
      <xdr:spPr>
        <a:xfrm>
          <a:off x="2336800" y="13890977"/>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3527</xdr:rowOff>
    </xdr:from>
    <xdr:to>
      <xdr:col>3</xdr:col>
      <xdr:colOff>279400</xdr:colOff>
      <xdr:row>81</xdr:row>
      <xdr:rowOff>7617</xdr:rowOff>
    </xdr:to>
    <xdr:cxnSp macro="">
      <xdr:nvCxnSpPr>
        <xdr:cNvPr id="200" name="直線コネクタ 199"/>
        <xdr:cNvCxnSpPr/>
      </xdr:nvCxnSpPr>
      <xdr:spPr>
        <a:xfrm flipV="1">
          <a:off x="1447800" y="13890977"/>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131093</xdr:rowOff>
    </xdr:from>
    <xdr:to>
      <xdr:col>7</xdr:col>
      <xdr:colOff>203200</xdr:colOff>
      <xdr:row>81</xdr:row>
      <xdr:rowOff>61243</xdr:rowOff>
    </xdr:to>
    <xdr:sp macro="" textlink="">
      <xdr:nvSpPr>
        <xdr:cNvPr id="210" name="円/楕円 209"/>
        <xdr:cNvSpPr/>
      </xdr:nvSpPr>
      <xdr:spPr>
        <a:xfrm>
          <a:off x="4902200" y="138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52370</xdr:rowOff>
    </xdr:from>
    <xdr:ext cx="762000" cy="259045"/>
    <xdr:sp macro="" textlink="">
      <xdr:nvSpPr>
        <xdr:cNvPr id="211" name="人件費・物件費等の状況該当値テキスト"/>
        <xdr:cNvSpPr txBox="1"/>
      </xdr:nvSpPr>
      <xdr:spPr>
        <a:xfrm>
          <a:off x="5041900" y="137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133628</xdr:rowOff>
    </xdr:from>
    <xdr:to>
      <xdr:col>6</xdr:col>
      <xdr:colOff>50800</xdr:colOff>
      <xdr:row>81</xdr:row>
      <xdr:rowOff>63778</xdr:rowOff>
    </xdr:to>
    <xdr:sp macro="" textlink="">
      <xdr:nvSpPr>
        <xdr:cNvPr id="212" name="円/楕円 211"/>
        <xdr:cNvSpPr/>
      </xdr:nvSpPr>
      <xdr:spPr>
        <a:xfrm>
          <a:off x="4064000" y="138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73955</xdr:rowOff>
    </xdr:from>
    <xdr:ext cx="736600" cy="259045"/>
    <xdr:sp macro="" textlink="">
      <xdr:nvSpPr>
        <xdr:cNvPr id="213" name="テキスト ボックス 212"/>
        <xdr:cNvSpPr txBox="1"/>
      </xdr:nvSpPr>
      <xdr:spPr>
        <a:xfrm>
          <a:off x="3733800" y="1361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132235</xdr:rowOff>
    </xdr:from>
    <xdr:to>
      <xdr:col>4</xdr:col>
      <xdr:colOff>533400</xdr:colOff>
      <xdr:row>81</xdr:row>
      <xdr:rowOff>62385</xdr:rowOff>
    </xdr:to>
    <xdr:sp macro="" textlink="">
      <xdr:nvSpPr>
        <xdr:cNvPr id="214" name="円/楕円 213"/>
        <xdr:cNvSpPr/>
      </xdr:nvSpPr>
      <xdr:spPr>
        <a:xfrm>
          <a:off x="3175000" y="138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72562</xdr:rowOff>
    </xdr:from>
    <xdr:ext cx="762000" cy="259045"/>
    <xdr:sp macro="" textlink="">
      <xdr:nvSpPr>
        <xdr:cNvPr id="215" name="テキスト ボックス 214"/>
        <xdr:cNvSpPr txBox="1"/>
      </xdr:nvSpPr>
      <xdr:spPr>
        <a:xfrm>
          <a:off x="2844800" y="1361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124177</xdr:rowOff>
    </xdr:from>
    <xdr:to>
      <xdr:col>3</xdr:col>
      <xdr:colOff>330200</xdr:colOff>
      <xdr:row>81</xdr:row>
      <xdr:rowOff>54327</xdr:rowOff>
    </xdr:to>
    <xdr:sp macro="" textlink="">
      <xdr:nvSpPr>
        <xdr:cNvPr id="216" name="円/楕円 215"/>
        <xdr:cNvSpPr/>
      </xdr:nvSpPr>
      <xdr:spPr>
        <a:xfrm>
          <a:off x="2286000" y="138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64504</xdr:rowOff>
    </xdr:from>
    <xdr:ext cx="762000" cy="259045"/>
    <xdr:sp macro="" textlink="">
      <xdr:nvSpPr>
        <xdr:cNvPr id="217" name="テキスト ボックス 216"/>
        <xdr:cNvSpPr txBox="1"/>
      </xdr:nvSpPr>
      <xdr:spPr>
        <a:xfrm>
          <a:off x="1955800" y="136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128267</xdr:rowOff>
    </xdr:from>
    <xdr:to>
      <xdr:col>2</xdr:col>
      <xdr:colOff>127000</xdr:colOff>
      <xdr:row>81</xdr:row>
      <xdr:rowOff>58417</xdr:rowOff>
    </xdr:to>
    <xdr:sp macro="" textlink="">
      <xdr:nvSpPr>
        <xdr:cNvPr id="218" name="円/楕円 217"/>
        <xdr:cNvSpPr/>
      </xdr:nvSpPr>
      <xdr:spPr>
        <a:xfrm>
          <a:off x="1397000" y="138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68594</xdr:rowOff>
    </xdr:from>
    <xdr:ext cx="762000" cy="259045"/>
    <xdr:sp macro="" textlink="">
      <xdr:nvSpPr>
        <xdr:cNvPr id="219" name="テキスト ボックス 218"/>
        <xdr:cNvSpPr txBox="1"/>
      </xdr:nvSpPr>
      <xdr:spPr>
        <a:xfrm>
          <a:off x="1066800" y="136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退職職員数の変動や、昇給昇格等、職員構成の変動などにより、前年度と比較して</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値や全国平均を上回るものとなっているが、これは、退職職員が減少し、昇給等による上昇分などが影響している。また、少ない職員数の中、一人一人に求めれる能力が高水準であり、職員の能力向上を図る上でも高い指数が維持されている。</a:t>
          </a:r>
          <a:endParaRPr kumimoji="1" lang="en-US" altLang="ja-JP" sz="1300">
            <a:latin typeface="ＭＳ Ｐゴシック"/>
          </a:endParaRPr>
        </a:p>
        <a:p>
          <a:r>
            <a:rPr kumimoji="1" lang="ja-JP" altLang="en-US" sz="1300">
              <a:latin typeface="ＭＳ Ｐゴシック"/>
            </a:rPr>
            <a:t>　今後とも、職員の能力向上を図る一方で、給与水準の適性化に努める。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3" name="直線コネクタ 252"/>
        <xdr:cNvCxnSpPr/>
      </xdr:nvCxnSpPr>
      <xdr:spPr>
        <a:xfrm>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98637</xdr:rowOff>
    </xdr:to>
    <xdr:cxnSp macro="">
      <xdr:nvCxnSpPr>
        <xdr:cNvPr id="256" name="直線コネクタ 255"/>
        <xdr:cNvCxnSpPr/>
      </xdr:nvCxnSpPr>
      <xdr:spPr>
        <a:xfrm>
          <a:off x="15290800" y="1439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42334</xdr:rowOff>
    </xdr:to>
    <xdr:cxnSp macro="">
      <xdr:nvCxnSpPr>
        <xdr:cNvPr id="259" name="直線コネクタ 258"/>
        <xdr:cNvCxnSpPr/>
      </xdr:nvCxnSpPr>
      <xdr:spPr>
        <a:xfrm flipV="1">
          <a:off x="14401800" y="143958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48261</xdr:rowOff>
    </xdr:to>
    <xdr:cxnSp macro="">
      <xdr:nvCxnSpPr>
        <xdr:cNvPr id="262" name="直線コネクタ 261"/>
        <xdr:cNvCxnSpPr/>
      </xdr:nvCxnSpPr>
      <xdr:spPr>
        <a:xfrm flipV="1">
          <a:off x="13512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3"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4" name="円/楕円 273"/>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5" name="テキスト ボックス 274"/>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6" name="円/楕円 275"/>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77" name="テキスト ボックス 276"/>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8" name="円/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9" name="テキスト ボックス 27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0" name="円/楕円 279"/>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1" name="テキスト ボックス 280"/>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職員定員管理計画に基づき、定年退職者の不補充を行ってきたことにより、類似団体内順位は上位となっている。</a:t>
          </a:r>
          <a:endParaRPr kumimoji="1" lang="en-US" altLang="ja-JP" sz="1300">
            <a:latin typeface="ＭＳ Ｐゴシック"/>
          </a:endParaRPr>
        </a:p>
        <a:p>
          <a:r>
            <a:rPr kumimoji="1" lang="ja-JP" altLang="en-US" sz="1300">
              <a:latin typeface="ＭＳ Ｐゴシック"/>
            </a:rPr>
            <a:t>　今後は、職員不足による時間外労働の増加や、臨時職員への依存とならないよう、事務の効率化など、行財政改革の推進に努めるとともに、本町にとって適正な職員の定員管理を行う。</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95976</xdr:rowOff>
    </xdr:from>
    <xdr:to>
      <xdr:col>24</xdr:col>
      <xdr:colOff>558800</xdr:colOff>
      <xdr:row>58</xdr:row>
      <xdr:rowOff>114935</xdr:rowOff>
    </xdr:to>
    <xdr:cxnSp macro="">
      <xdr:nvCxnSpPr>
        <xdr:cNvPr id="318" name="直線コネクタ 317"/>
        <xdr:cNvCxnSpPr/>
      </xdr:nvCxnSpPr>
      <xdr:spPr>
        <a:xfrm>
          <a:off x="16179800" y="100400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95976</xdr:rowOff>
    </xdr:to>
    <xdr:cxnSp macro="">
      <xdr:nvCxnSpPr>
        <xdr:cNvPr id="321" name="直線コネクタ 320"/>
        <xdr:cNvCxnSpPr/>
      </xdr:nvCxnSpPr>
      <xdr:spPr>
        <a:xfrm>
          <a:off x="15290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92528</xdr:rowOff>
    </xdr:from>
    <xdr:to>
      <xdr:col>22</xdr:col>
      <xdr:colOff>203200</xdr:colOff>
      <xdr:row>58</xdr:row>
      <xdr:rowOff>101147</xdr:rowOff>
    </xdr:to>
    <xdr:cxnSp macro="">
      <xdr:nvCxnSpPr>
        <xdr:cNvPr id="324" name="直線コネクタ 323"/>
        <xdr:cNvCxnSpPr/>
      </xdr:nvCxnSpPr>
      <xdr:spPr>
        <a:xfrm flipV="1">
          <a:off x="14401800" y="100366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6" name="テキスト ボックス 325"/>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82187</xdr:rowOff>
    </xdr:from>
    <xdr:to>
      <xdr:col>21</xdr:col>
      <xdr:colOff>0</xdr:colOff>
      <xdr:row>58</xdr:row>
      <xdr:rowOff>101147</xdr:rowOff>
    </xdr:to>
    <xdr:cxnSp macro="">
      <xdr:nvCxnSpPr>
        <xdr:cNvPr id="327" name="直線コネクタ 326"/>
        <xdr:cNvCxnSpPr/>
      </xdr:nvCxnSpPr>
      <xdr:spPr>
        <a:xfrm>
          <a:off x="13512800" y="100262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9" name="テキスト ボックス 32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1" name="テキスト ボックス 330"/>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64135</xdr:rowOff>
    </xdr:from>
    <xdr:to>
      <xdr:col>24</xdr:col>
      <xdr:colOff>609600</xdr:colOff>
      <xdr:row>58</xdr:row>
      <xdr:rowOff>165735</xdr:rowOff>
    </xdr:to>
    <xdr:sp macro="" textlink="">
      <xdr:nvSpPr>
        <xdr:cNvPr id="337" name="円/楕円 336"/>
        <xdr:cNvSpPr/>
      </xdr:nvSpPr>
      <xdr:spPr>
        <a:xfrm>
          <a:off x="169672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156862</xdr:rowOff>
    </xdr:from>
    <xdr:ext cx="762000" cy="259045"/>
    <xdr:sp macro="" textlink="">
      <xdr:nvSpPr>
        <xdr:cNvPr id="338" name="定員管理の状況該当値テキスト"/>
        <xdr:cNvSpPr txBox="1"/>
      </xdr:nvSpPr>
      <xdr:spPr>
        <a:xfrm>
          <a:off x="17106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45176</xdr:rowOff>
    </xdr:from>
    <xdr:to>
      <xdr:col>23</xdr:col>
      <xdr:colOff>457200</xdr:colOff>
      <xdr:row>58</xdr:row>
      <xdr:rowOff>146776</xdr:rowOff>
    </xdr:to>
    <xdr:sp macro="" textlink="">
      <xdr:nvSpPr>
        <xdr:cNvPr id="339" name="円/楕円 338"/>
        <xdr:cNvSpPr/>
      </xdr:nvSpPr>
      <xdr:spPr>
        <a:xfrm>
          <a:off x="16129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156953</xdr:rowOff>
    </xdr:from>
    <xdr:ext cx="736600" cy="259045"/>
    <xdr:sp macro="" textlink="">
      <xdr:nvSpPr>
        <xdr:cNvPr id="340" name="テキスト ボックス 339"/>
        <xdr:cNvSpPr txBox="1"/>
      </xdr:nvSpPr>
      <xdr:spPr>
        <a:xfrm>
          <a:off x="15798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41728</xdr:rowOff>
    </xdr:from>
    <xdr:to>
      <xdr:col>22</xdr:col>
      <xdr:colOff>254000</xdr:colOff>
      <xdr:row>58</xdr:row>
      <xdr:rowOff>143328</xdr:rowOff>
    </xdr:to>
    <xdr:sp macro="" textlink="">
      <xdr:nvSpPr>
        <xdr:cNvPr id="341" name="円/楕円 340"/>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153505</xdr:rowOff>
    </xdr:from>
    <xdr:ext cx="762000" cy="259045"/>
    <xdr:sp macro="" textlink="">
      <xdr:nvSpPr>
        <xdr:cNvPr id="342" name="テキスト ボックス 341"/>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50347</xdr:rowOff>
    </xdr:from>
    <xdr:to>
      <xdr:col>21</xdr:col>
      <xdr:colOff>50800</xdr:colOff>
      <xdr:row>58</xdr:row>
      <xdr:rowOff>151947</xdr:rowOff>
    </xdr:to>
    <xdr:sp macro="" textlink="">
      <xdr:nvSpPr>
        <xdr:cNvPr id="343" name="円/楕円 342"/>
        <xdr:cNvSpPr/>
      </xdr:nvSpPr>
      <xdr:spPr>
        <a:xfrm>
          <a:off x="14351000" y="99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162124</xdr:rowOff>
    </xdr:from>
    <xdr:ext cx="762000" cy="259045"/>
    <xdr:sp macro="" textlink="">
      <xdr:nvSpPr>
        <xdr:cNvPr id="344" name="テキスト ボックス 343"/>
        <xdr:cNvSpPr txBox="1"/>
      </xdr:nvSpPr>
      <xdr:spPr>
        <a:xfrm>
          <a:off x="1402080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31387</xdr:rowOff>
    </xdr:from>
    <xdr:to>
      <xdr:col>19</xdr:col>
      <xdr:colOff>533400</xdr:colOff>
      <xdr:row>58</xdr:row>
      <xdr:rowOff>132987</xdr:rowOff>
    </xdr:to>
    <xdr:sp macro="" textlink="">
      <xdr:nvSpPr>
        <xdr:cNvPr id="345" name="円/楕円 344"/>
        <xdr:cNvSpPr/>
      </xdr:nvSpPr>
      <xdr:spPr>
        <a:xfrm>
          <a:off x="13462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143164</xdr:rowOff>
    </xdr:from>
    <xdr:ext cx="762000" cy="259045"/>
    <xdr:sp macro="" textlink="">
      <xdr:nvSpPr>
        <xdr:cNvPr id="346" name="テキスト ボックス 345"/>
        <xdr:cNvSpPr txBox="1"/>
      </xdr:nvSpPr>
      <xdr:spPr>
        <a:xfrm>
          <a:off x="13131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国営神流川沿岸土地改良事業負担金</a:t>
          </a:r>
          <a:r>
            <a:rPr kumimoji="1" lang="en-US" altLang="ja-JP" sz="1300">
              <a:latin typeface="ＭＳ Ｐゴシック"/>
            </a:rPr>
            <a:t>(H25</a:t>
          </a:r>
          <a:r>
            <a:rPr kumimoji="1" lang="ja-JP" altLang="en-US" sz="1300">
              <a:latin typeface="ＭＳ Ｐゴシック"/>
            </a:rPr>
            <a:t>）の影響がなくなったことから、比率そのものは改善したものの、上里中学校改築事業による償還が開始されたことから、単年度における公債費比率は前年度に対し上昇している。さらに、平成</a:t>
          </a:r>
          <a:r>
            <a:rPr kumimoji="1" lang="en-US" altLang="ja-JP" sz="1300">
              <a:latin typeface="ＭＳ Ｐゴシック"/>
            </a:rPr>
            <a:t>30</a:t>
          </a:r>
          <a:r>
            <a:rPr kumimoji="1" lang="ja-JP" altLang="en-US" sz="1300">
              <a:latin typeface="ＭＳ Ｐゴシック"/>
            </a:rPr>
            <a:t>年度から行う防災行政無線のデジタル化事業（約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は償還期間の短い緊防債を活用するため、実質公債費比率の上昇は避けて通れない見通しである。減債基金の活用や、計画的な地方債発行により償還額の平準化と実質公債費比率の急激な上昇の抑制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158242</xdr:rowOff>
    </xdr:to>
    <xdr:cxnSp macro="">
      <xdr:nvCxnSpPr>
        <xdr:cNvPr id="377" name="直線コネクタ 376"/>
        <xdr:cNvCxnSpPr/>
      </xdr:nvCxnSpPr>
      <xdr:spPr>
        <a:xfrm flipV="1">
          <a:off x="16179800" y="703808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54356</xdr:rowOff>
    </xdr:to>
    <xdr:cxnSp macro="">
      <xdr:nvCxnSpPr>
        <xdr:cNvPr id="380" name="直線コネクタ 379"/>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117094</xdr:rowOff>
    </xdr:to>
    <xdr:cxnSp macro="">
      <xdr:nvCxnSpPr>
        <xdr:cNvPr id="383" name="直線コネクタ 382"/>
        <xdr:cNvCxnSpPr/>
      </xdr:nvCxnSpPr>
      <xdr:spPr>
        <a:xfrm flipV="1">
          <a:off x="14401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5" name="テキスト ボックス 384"/>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117094</xdr:rowOff>
    </xdr:to>
    <xdr:cxnSp macro="">
      <xdr:nvCxnSpPr>
        <xdr:cNvPr id="386" name="直線コネクタ 385"/>
        <xdr:cNvCxnSpPr/>
      </xdr:nvCxnSpPr>
      <xdr:spPr>
        <a:xfrm>
          <a:off x="13512800" y="722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88" name="テキスト ボックス 387"/>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6" name="円/楕円 395"/>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7"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8" name="円/楕円 397"/>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9" name="テキスト ボックス 398"/>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2" name="円/楕円 401"/>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403" name="テキスト ボックス 402"/>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141224</xdr:rowOff>
    </xdr:from>
    <xdr:to>
      <xdr:col>19</xdr:col>
      <xdr:colOff>533400</xdr:colOff>
      <xdr:row>42</xdr:row>
      <xdr:rowOff>71374</xdr:rowOff>
    </xdr:to>
    <xdr:sp macro="" textlink="">
      <xdr:nvSpPr>
        <xdr:cNvPr id="404" name="円/楕円 403"/>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81551</xdr:rowOff>
    </xdr:from>
    <xdr:ext cx="762000" cy="259045"/>
    <xdr:sp macro="" textlink="">
      <xdr:nvSpPr>
        <xdr:cNvPr id="405" name="テキスト ボックス 404"/>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借入利率の高い地方債の償還が終了したことなどにより、将来負担額総額が前年度に対し</a:t>
          </a:r>
          <a:r>
            <a:rPr kumimoji="1" lang="en-US" altLang="ja-JP" sz="1300">
              <a:latin typeface="ＭＳ Ｐゴシック"/>
            </a:rPr>
            <a:t>314,175</a:t>
          </a:r>
          <a:r>
            <a:rPr kumimoji="1" lang="ja-JP" altLang="en-US" sz="1300">
              <a:latin typeface="ＭＳ Ｐゴシック"/>
            </a:rPr>
            <a:t>千円の減となった。これにより、将来負担比率は前年度と比較して</a:t>
          </a:r>
          <a:r>
            <a:rPr kumimoji="1" lang="en-US" altLang="ja-JP" sz="1300">
              <a:latin typeface="ＭＳ Ｐゴシック"/>
            </a:rPr>
            <a:t>0.7</a:t>
          </a:r>
          <a:r>
            <a:rPr kumimoji="1" lang="ja-JP" altLang="en-US" sz="1300">
              <a:latin typeface="ＭＳ Ｐゴシック"/>
            </a:rPr>
            <a:t>ポイント減少となったが、依然として類似団体平均値を上回る結果となっている。さらに、小中学校や公民館など、老朽化した公共施設の長寿命化や大規模改修が、早ければ平成</a:t>
          </a:r>
          <a:r>
            <a:rPr kumimoji="1" lang="en-US" altLang="ja-JP" sz="1300">
              <a:latin typeface="ＭＳ Ｐゴシック"/>
            </a:rPr>
            <a:t>31</a:t>
          </a:r>
          <a:r>
            <a:rPr kumimoji="1" lang="ja-JP" altLang="en-US" sz="1300">
              <a:latin typeface="ＭＳ Ｐゴシック"/>
            </a:rPr>
            <a:t>年度から本格的に開始される見込みで、将来負担比率の悪化が懸念される。それらの財源として、特定目的基金等の積極的な活用を行うことで、町債の発行を抑制、将来への負担を最小限に抑えるよう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31024</xdr:rowOff>
    </xdr:from>
    <xdr:to>
      <xdr:col>24</xdr:col>
      <xdr:colOff>558800</xdr:colOff>
      <xdr:row>15</xdr:row>
      <xdr:rowOff>39068</xdr:rowOff>
    </xdr:to>
    <xdr:cxnSp macro="">
      <xdr:nvCxnSpPr>
        <xdr:cNvPr id="441" name="直線コネクタ 440"/>
        <xdr:cNvCxnSpPr/>
      </xdr:nvCxnSpPr>
      <xdr:spPr>
        <a:xfrm flipV="1">
          <a:off x="16179800" y="26027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39068</xdr:rowOff>
    </xdr:from>
    <xdr:to>
      <xdr:col>23</xdr:col>
      <xdr:colOff>406400</xdr:colOff>
      <xdr:row>15</xdr:row>
      <xdr:rowOff>58601</xdr:rowOff>
    </xdr:to>
    <xdr:cxnSp macro="">
      <xdr:nvCxnSpPr>
        <xdr:cNvPr id="444" name="直線コネクタ 443"/>
        <xdr:cNvCxnSpPr/>
      </xdr:nvCxnSpPr>
      <xdr:spPr>
        <a:xfrm flipV="1">
          <a:off x="15290800" y="26108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58601</xdr:rowOff>
    </xdr:from>
    <xdr:to>
      <xdr:col>22</xdr:col>
      <xdr:colOff>203200</xdr:colOff>
      <xdr:row>15</xdr:row>
      <xdr:rowOff>137886</xdr:rowOff>
    </xdr:to>
    <xdr:cxnSp macro="">
      <xdr:nvCxnSpPr>
        <xdr:cNvPr id="447" name="直線コネクタ 446"/>
        <xdr:cNvCxnSpPr/>
      </xdr:nvCxnSpPr>
      <xdr:spPr>
        <a:xfrm flipV="1">
          <a:off x="14401800" y="263035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48" name="フローチャート : 判断 447"/>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96477</xdr:rowOff>
    </xdr:from>
    <xdr:ext cx="762000" cy="259045"/>
    <xdr:sp macro="" textlink="">
      <xdr:nvSpPr>
        <xdr:cNvPr id="449" name="テキスト ボックス 448"/>
        <xdr:cNvSpPr txBox="1"/>
      </xdr:nvSpPr>
      <xdr:spPr>
        <a:xfrm>
          <a:off x="14909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137886</xdr:rowOff>
    </xdr:from>
    <xdr:to>
      <xdr:col>21</xdr:col>
      <xdr:colOff>0</xdr:colOff>
      <xdr:row>16</xdr:row>
      <xdr:rowOff>79042</xdr:rowOff>
    </xdr:to>
    <xdr:cxnSp macro="">
      <xdr:nvCxnSpPr>
        <xdr:cNvPr id="450" name="直線コネクタ 449"/>
        <xdr:cNvCxnSpPr/>
      </xdr:nvCxnSpPr>
      <xdr:spPr>
        <a:xfrm flipV="1">
          <a:off x="13512800" y="270963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1" name="フローチャート : 判断 450"/>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2" name="テキスト ボックス 451"/>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3" name="フローチャート : 判断 452"/>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4" name="テキスト ボックス 453"/>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151674</xdr:rowOff>
    </xdr:from>
    <xdr:to>
      <xdr:col>24</xdr:col>
      <xdr:colOff>609600</xdr:colOff>
      <xdr:row>15</xdr:row>
      <xdr:rowOff>81824</xdr:rowOff>
    </xdr:to>
    <xdr:sp macro="" textlink="">
      <xdr:nvSpPr>
        <xdr:cNvPr id="460" name="円/楕円 459"/>
        <xdr:cNvSpPr/>
      </xdr:nvSpPr>
      <xdr:spPr>
        <a:xfrm>
          <a:off x="169672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123751</xdr:rowOff>
    </xdr:from>
    <xdr:ext cx="762000" cy="259045"/>
    <xdr:sp macro="" textlink="">
      <xdr:nvSpPr>
        <xdr:cNvPr id="461" name="将来負担の状況該当値テキスト"/>
        <xdr:cNvSpPr txBox="1"/>
      </xdr:nvSpPr>
      <xdr:spPr>
        <a:xfrm>
          <a:off x="17106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159718</xdr:rowOff>
    </xdr:from>
    <xdr:to>
      <xdr:col>23</xdr:col>
      <xdr:colOff>457200</xdr:colOff>
      <xdr:row>15</xdr:row>
      <xdr:rowOff>89868</xdr:rowOff>
    </xdr:to>
    <xdr:sp macro="" textlink="">
      <xdr:nvSpPr>
        <xdr:cNvPr id="462" name="円/楕円 461"/>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74645</xdr:rowOff>
    </xdr:from>
    <xdr:ext cx="736600" cy="259045"/>
    <xdr:sp macro="" textlink="">
      <xdr:nvSpPr>
        <xdr:cNvPr id="463" name="テキスト ボックス 462"/>
        <xdr:cNvSpPr txBox="1"/>
      </xdr:nvSpPr>
      <xdr:spPr>
        <a:xfrm>
          <a:off x="15798800" y="264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7801</xdr:rowOff>
    </xdr:from>
    <xdr:to>
      <xdr:col>22</xdr:col>
      <xdr:colOff>254000</xdr:colOff>
      <xdr:row>15</xdr:row>
      <xdr:rowOff>109401</xdr:rowOff>
    </xdr:to>
    <xdr:sp macro="" textlink="">
      <xdr:nvSpPr>
        <xdr:cNvPr id="464" name="円/楕円 463"/>
        <xdr:cNvSpPr/>
      </xdr:nvSpPr>
      <xdr:spPr>
        <a:xfrm>
          <a:off x="15240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119578</xdr:rowOff>
    </xdr:from>
    <xdr:ext cx="762000" cy="259045"/>
    <xdr:sp macro="" textlink="">
      <xdr:nvSpPr>
        <xdr:cNvPr id="465" name="テキスト ボックス 464"/>
        <xdr:cNvSpPr txBox="1"/>
      </xdr:nvSpPr>
      <xdr:spPr>
        <a:xfrm>
          <a:off x="14909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87086</xdr:rowOff>
    </xdr:from>
    <xdr:to>
      <xdr:col>21</xdr:col>
      <xdr:colOff>50800</xdr:colOff>
      <xdr:row>16</xdr:row>
      <xdr:rowOff>17236</xdr:rowOff>
    </xdr:to>
    <xdr:sp macro="" textlink="">
      <xdr:nvSpPr>
        <xdr:cNvPr id="466" name="円/楕円 465"/>
        <xdr:cNvSpPr/>
      </xdr:nvSpPr>
      <xdr:spPr>
        <a:xfrm>
          <a:off x="14351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27413</xdr:rowOff>
    </xdr:from>
    <xdr:ext cx="762000" cy="259045"/>
    <xdr:sp macro="" textlink="">
      <xdr:nvSpPr>
        <xdr:cNvPr id="467" name="テキスト ボックス 466"/>
        <xdr:cNvSpPr txBox="1"/>
      </xdr:nvSpPr>
      <xdr:spPr>
        <a:xfrm>
          <a:off x="14020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28242</xdr:rowOff>
    </xdr:from>
    <xdr:to>
      <xdr:col>19</xdr:col>
      <xdr:colOff>533400</xdr:colOff>
      <xdr:row>16</xdr:row>
      <xdr:rowOff>129842</xdr:rowOff>
    </xdr:to>
    <xdr:sp macro="" textlink="">
      <xdr:nvSpPr>
        <xdr:cNvPr id="468" name="円/楕円 467"/>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114619</xdr:rowOff>
    </xdr:from>
    <xdr:ext cx="762000" cy="259045"/>
    <xdr:sp macro="" textlink="">
      <xdr:nvSpPr>
        <xdr:cNvPr id="469" name="テキスト ボックス 468"/>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類似団体平均と比較すると、人件費は低く推移している。主な要因としては、人口に対する職員数が少ないことに加え、消防、学校給食業務を一部事務組合で行っていることが挙げられる。</a:t>
          </a:r>
        </a:p>
        <a:p>
          <a:r>
            <a:rPr kumimoji="1" lang="ja-JP" altLang="en-US" sz="1300">
              <a:latin typeface="ＭＳ Ｐゴシック"/>
            </a:rPr>
            <a:t>　今後は退職職員が減少し、現在の職員の昇給等により、人件費は上昇傾向に転じる見込みである。今後は、人件費の上昇を注視するとともに、本町にとって適正な職員給与のあり方の検討に取り組む。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96520</xdr:rowOff>
    </xdr:to>
    <xdr:cxnSp macro="">
      <xdr:nvCxnSpPr>
        <xdr:cNvPr id="66" name="直線コネクタ 65"/>
        <xdr:cNvCxnSpPr/>
      </xdr:nvCxnSpPr>
      <xdr:spPr>
        <a:xfrm>
          <a:off x="3987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73660</xdr:rowOff>
    </xdr:from>
    <xdr:to>
      <xdr:col>5</xdr:col>
      <xdr:colOff>549275</xdr:colOff>
      <xdr:row>34</xdr:row>
      <xdr:rowOff>119380</xdr:rowOff>
    </xdr:to>
    <xdr:cxnSp macro="">
      <xdr:nvCxnSpPr>
        <xdr:cNvPr id="69" name="直線コネクタ 68"/>
        <xdr:cNvCxnSpPr/>
      </xdr:nvCxnSpPr>
      <xdr:spPr>
        <a:xfrm flipV="1">
          <a:off x="3098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34</xdr:row>
      <xdr:rowOff>134620</xdr:rowOff>
    </xdr:to>
    <xdr:cxnSp macro="">
      <xdr:nvCxnSpPr>
        <xdr:cNvPr id="72" name="直線コネクタ 71"/>
        <xdr:cNvCxnSpPr/>
      </xdr:nvCxnSpPr>
      <xdr:spPr>
        <a:xfrm flipV="1">
          <a:off x="2209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69850</xdr:rowOff>
    </xdr:to>
    <xdr:cxnSp macro="">
      <xdr:nvCxnSpPr>
        <xdr:cNvPr id="75" name="直線コネクタ 74"/>
        <xdr:cNvCxnSpPr/>
      </xdr:nvCxnSpPr>
      <xdr:spPr>
        <a:xfrm flipV="1">
          <a:off x="1320800" y="596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22860</xdr:rowOff>
    </xdr:from>
    <xdr:to>
      <xdr:col>5</xdr:col>
      <xdr:colOff>600075</xdr:colOff>
      <xdr:row>34</xdr:row>
      <xdr:rowOff>124460</xdr:rowOff>
    </xdr:to>
    <xdr:sp macro="" textlink="">
      <xdr:nvSpPr>
        <xdr:cNvPr id="87" name="円/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類似団体平均と比較すると、低く推移しているものの、前年度に対し</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主な要因としては印刷用複合機の入替えなど、情報ネットワーク事業に係る経費が増加したことが挙げられる。</a:t>
          </a:r>
          <a:endParaRPr kumimoji="1" lang="en-US" altLang="ja-JP" sz="1300">
            <a:latin typeface="ＭＳ Ｐゴシック"/>
          </a:endParaRPr>
        </a:p>
        <a:p>
          <a:r>
            <a:rPr kumimoji="1" lang="ja-JP" altLang="en-US" sz="1300">
              <a:latin typeface="ＭＳ Ｐゴシック"/>
            </a:rPr>
            <a:t>　物件費については、引き続き、維持管理経費や事務事業の見直しをい、効率的な財政運営に努める。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137886</xdr:rowOff>
    </xdr:to>
    <xdr:cxnSp macro="">
      <xdr:nvCxnSpPr>
        <xdr:cNvPr id="129" name="直線コネクタ 128"/>
        <xdr:cNvCxnSpPr/>
      </xdr:nvCxnSpPr>
      <xdr:spPr>
        <a:xfrm>
          <a:off x="15671800" y="2472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83457</xdr:rowOff>
    </xdr:to>
    <xdr:cxnSp macro="">
      <xdr:nvCxnSpPr>
        <xdr:cNvPr id="132" name="直線コネクタ 131"/>
        <xdr:cNvCxnSpPr/>
      </xdr:nvCxnSpPr>
      <xdr:spPr>
        <a:xfrm flipV="1">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83457</xdr:rowOff>
    </xdr:to>
    <xdr:cxnSp macro="">
      <xdr:nvCxnSpPr>
        <xdr:cNvPr id="135" name="直線コネクタ 134"/>
        <xdr:cNvCxnSpPr/>
      </xdr:nvCxnSpPr>
      <xdr:spPr>
        <a:xfrm>
          <a:off x="13893800" y="2353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13</xdr:row>
      <xdr:rowOff>124279</xdr:rowOff>
    </xdr:to>
    <xdr:cxnSp macro="">
      <xdr:nvCxnSpPr>
        <xdr:cNvPr id="138" name="直線コネクタ 137"/>
        <xdr:cNvCxnSpPr/>
      </xdr:nvCxnSpPr>
      <xdr:spPr>
        <a:xfrm>
          <a:off x="13004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0" name="円/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2" name="円/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6" name="円/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年度においては、町の保育給付（歳出）と、国県負担金（歳入）のバランスで、結果的に</a:t>
          </a:r>
          <a:r>
            <a:rPr kumimoji="1" lang="en-US" altLang="ja-JP" sz="1300">
              <a:latin typeface="ＭＳ Ｐゴシック"/>
            </a:rPr>
            <a:t>1.1</a:t>
          </a:r>
          <a:r>
            <a:rPr kumimoji="1" lang="ja-JP" altLang="en-US" sz="1300">
              <a:latin typeface="ＭＳ Ｐゴシック"/>
            </a:rPr>
            <a:t>ポイントの改善があったが、次年度において平成</a:t>
          </a:r>
          <a:r>
            <a:rPr kumimoji="1" lang="en-US" altLang="ja-JP" sz="1300">
              <a:latin typeface="ＭＳ Ｐゴシック"/>
            </a:rPr>
            <a:t>28</a:t>
          </a:r>
          <a:r>
            <a:rPr kumimoji="1" lang="ja-JP" altLang="en-US" sz="1300">
              <a:latin typeface="ＭＳ Ｐゴシック"/>
            </a:rPr>
            <a:t>年度分の国県負担金の還付が生じている。還付分を差し引いた場合の扶助費指数は</a:t>
          </a:r>
          <a:r>
            <a:rPr kumimoji="1" lang="en-US" altLang="ja-JP" sz="1300">
              <a:latin typeface="ＭＳ Ｐゴシック"/>
            </a:rPr>
            <a:t>9.1</a:t>
          </a:r>
          <a:r>
            <a:rPr kumimoji="1" lang="ja-JP" altLang="en-US" sz="1300">
              <a:latin typeface="ＭＳ Ｐゴシック"/>
            </a:rPr>
            <a:t>％と試算され、経常収支比率に占める扶助費割合は上昇していることがわかる。子育て支援、高齢者、障害者支援は町の重点施策であるが、単独事業の点検、検討、見直し等により上昇を抑制する。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57</xdr:row>
      <xdr:rowOff>53522</xdr:rowOff>
    </xdr:to>
    <xdr:cxnSp macro="">
      <xdr:nvCxnSpPr>
        <xdr:cNvPr id="192" name="直線コネクタ 191"/>
        <xdr:cNvCxnSpPr/>
      </xdr:nvCxnSpPr>
      <xdr:spPr>
        <a:xfrm flipV="1">
          <a:off x="3987800" y="96465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5" name="直線コネクタ 194"/>
        <xdr:cNvCxnSpPr/>
      </xdr:nvCxnSpPr>
      <xdr:spPr>
        <a:xfrm>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37193</xdr:rowOff>
    </xdr:to>
    <xdr:cxnSp macro="">
      <xdr:nvCxnSpPr>
        <xdr:cNvPr id="198" name="直線コネクタ 197"/>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37193</xdr:rowOff>
    </xdr:to>
    <xdr:cxnSp macro="">
      <xdr:nvCxnSpPr>
        <xdr:cNvPr id="201" name="直線コネクタ 200"/>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3" name="円/楕円 212"/>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4" name="テキスト ボックス 213"/>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5" name="円/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7" name="円/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a:t>
          </a:r>
          <a:r>
            <a:rPr kumimoji="1" lang="en-US" altLang="ja-JP" sz="1300">
              <a:latin typeface="ＭＳ Ｐゴシック"/>
            </a:rPr>
            <a:t>0.7</a:t>
          </a:r>
          <a:r>
            <a:rPr kumimoji="1" lang="ja-JP" altLang="en-US" sz="1300">
              <a:latin typeface="ＭＳ Ｐゴシック"/>
            </a:rPr>
            <a:t>ポイント減少した。これは、国民健康保険への繰出金が減額となったことが影響している。繰出金としては前年度に対し</a:t>
          </a:r>
          <a:r>
            <a:rPr kumimoji="1" lang="en-US" altLang="ja-JP" sz="1300">
              <a:latin typeface="ＭＳ Ｐゴシック"/>
            </a:rPr>
            <a:t>72,025</a:t>
          </a:r>
          <a:r>
            <a:rPr kumimoji="1" lang="ja-JP" altLang="en-US" sz="1300">
              <a:latin typeface="ＭＳ Ｐゴシック"/>
            </a:rPr>
            <a:t>千円</a:t>
          </a:r>
          <a:r>
            <a:rPr kumimoji="1" lang="en-US" altLang="ja-JP" sz="1300">
              <a:latin typeface="ＭＳ Ｐゴシック"/>
            </a:rPr>
            <a:t>7.9</a:t>
          </a:r>
          <a:r>
            <a:rPr kumimoji="1" lang="ja-JP" altLang="en-US" sz="1300">
              <a:latin typeface="ＭＳ Ｐゴシック"/>
            </a:rPr>
            <a:t>％の減額となった。今後、各保険事業への繰出に関しては、加入者数の状況と保険料のバランスについて検討を行い、経費節減と適正な事業促進に努める。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62230</xdr:rowOff>
    </xdr:to>
    <xdr:cxnSp macro="">
      <xdr:nvCxnSpPr>
        <xdr:cNvPr id="253" name="直線コネクタ 252"/>
        <xdr:cNvCxnSpPr/>
      </xdr:nvCxnSpPr>
      <xdr:spPr>
        <a:xfrm flipV="1">
          <a:off x="15671800" y="9438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62230</xdr:rowOff>
    </xdr:to>
    <xdr:cxnSp macro="">
      <xdr:nvCxnSpPr>
        <xdr:cNvPr id="256" name="直線コネクタ 255"/>
        <xdr:cNvCxnSpPr/>
      </xdr:nvCxnSpPr>
      <xdr:spPr>
        <a:xfrm>
          <a:off x="14782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153670</xdr:rowOff>
    </xdr:to>
    <xdr:cxnSp macro="">
      <xdr:nvCxnSpPr>
        <xdr:cNvPr id="259" name="直線コネクタ 258"/>
        <xdr:cNvCxnSpPr/>
      </xdr:nvCxnSpPr>
      <xdr:spPr>
        <a:xfrm flipV="1">
          <a:off x="13893800" y="9446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153670</xdr:rowOff>
    </xdr:to>
    <xdr:cxnSp macro="">
      <xdr:nvCxnSpPr>
        <xdr:cNvPr id="262" name="直線コネクタ 261"/>
        <xdr:cNvCxnSpPr/>
      </xdr:nvCxnSpPr>
      <xdr:spPr>
        <a:xfrm>
          <a:off x="13004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2" name="円/楕円 271"/>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73"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4" name="円/楕円 273"/>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5" name="テキスト ボックス 274"/>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6" name="円/楕円 275"/>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7" name="テキスト ボックス 276"/>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8" name="円/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補助費等については、類似団体内でも高い数値であるが、ごみ処理、消防、学校給食業務等を一部事務組合への負担金等が主な要因である。ここ数年は比率低下が続いていたが、平成</a:t>
          </a:r>
          <a:r>
            <a:rPr kumimoji="1" lang="en-US" altLang="ja-JP" sz="1300">
              <a:latin typeface="ＭＳ Ｐゴシック"/>
            </a:rPr>
            <a:t>28</a:t>
          </a:r>
          <a:r>
            <a:rPr kumimoji="1" lang="ja-JP" altLang="en-US" sz="1300">
              <a:latin typeface="ＭＳ Ｐゴシック"/>
            </a:rPr>
            <a:t>年度については、一部事務組合への負担金が</a:t>
          </a:r>
          <a:r>
            <a:rPr kumimoji="1" lang="en-US" altLang="ja-JP" sz="1300">
              <a:latin typeface="ＭＳ Ｐゴシック"/>
            </a:rPr>
            <a:t>45,629</a:t>
          </a:r>
          <a:r>
            <a:rPr kumimoji="1" lang="ja-JP" altLang="en-US" sz="1300">
              <a:latin typeface="ＭＳ Ｐゴシック"/>
            </a:rPr>
            <a:t>千円増加し前年度に対し</a:t>
          </a:r>
          <a:r>
            <a:rPr kumimoji="1" lang="en-US" altLang="ja-JP" sz="1300">
              <a:latin typeface="ＭＳ Ｐゴシック"/>
            </a:rPr>
            <a:t>2.3</a:t>
          </a:r>
          <a:r>
            <a:rPr kumimoji="1" lang="ja-JP" altLang="en-US" sz="1300">
              <a:latin typeface="ＭＳ Ｐゴシック"/>
            </a:rPr>
            <a:t>ポイントの上昇となった。今後は一部事務組合所有資産の老朽化対策等が予定されているため、補助費の増加が懸念される。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39</xdr:row>
      <xdr:rowOff>5842</xdr:rowOff>
    </xdr:to>
    <xdr:cxnSp macro="">
      <xdr:nvCxnSpPr>
        <xdr:cNvPr id="311" name="直線コネクタ 310"/>
        <xdr:cNvCxnSpPr/>
      </xdr:nvCxnSpPr>
      <xdr:spPr>
        <a:xfrm>
          <a:off x="15671800" y="65872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85852</xdr:rowOff>
    </xdr:to>
    <xdr:cxnSp macro="">
      <xdr:nvCxnSpPr>
        <xdr:cNvPr id="314" name="直線コネクタ 313"/>
        <xdr:cNvCxnSpPr/>
      </xdr:nvCxnSpPr>
      <xdr:spPr>
        <a:xfrm flipV="1">
          <a:off x="14782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85852</xdr:rowOff>
    </xdr:from>
    <xdr:to>
      <xdr:col>21</xdr:col>
      <xdr:colOff>361950</xdr:colOff>
      <xdr:row>38</xdr:row>
      <xdr:rowOff>163576</xdr:rowOff>
    </xdr:to>
    <xdr:cxnSp macro="">
      <xdr:nvCxnSpPr>
        <xdr:cNvPr id="317" name="直線コネクタ 316"/>
        <xdr:cNvCxnSpPr/>
      </xdr:nvCxnSpPr>
      <xdr:spPr>
        <a:xfrm flipV="1">
          <a:off x="13893800" y="6600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163576</xdr:rowOff>
    </xdr:from>
    <xdr:to>
      <xdr:col>20</xdr:col>
      <xdr:colOff>158750</xdr:colOff>
      <xdr:row>38</xdr:row>
      <xdr:rowOff>163576</xdr:rowOff>
    </xdr:to>
    <xdr:cxnSp macro="">
      <xdr:nvCxnSpPr>
        <xdr:cNvPr id="320" name="直線コネクタ 319"/>
        <xdr:cNvCxnSpPr/>
      </xdr:nvCxnSpPr>
      <xdr:spPr>
        <a:xfrm>
          <a:off x="13004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126492</xdr:rowOff>
    </xdr:from>
    <xdr:to>
      <xdr:col>24</xdr:col>
      <xdr:colOff>82550</xdr:colOff>
      <xdr:row>39</xdr:row>
      <xdr:rowOff>56642</xdr:rowOff>
    </xdr:to>
    <xdr:sp macro="" textlink="">
      <xdr:nvSpPr>
        <xdr:cNvPr id="330" name="円/楕円 329"/>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98569</xdr:rowOff>
    </xdr:from>
    <xdr:ext cx="762000" cy="259045"/>
    <xdr:sp macro="" textlink="">
      <xdr:nvSpPr>
        <xdr:cNvPr id="331"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32" name="円/楕円 331"/>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33" name="テキスト ボックス 332"/>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4" name="円/楕円 333"/>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5" name="テキスト ボックス 334"/>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112776</xdr:rowOff>
    </xdr:from>
    <xdr:to>
      <xdr:col>20</xdr:col>
      <xdr:colOff>209550</xdr:colOff>
      <xdr:row>39</xdr:row>
      <xdr:rowOff>42926</xdr:rowOff>
    </xdr:to>
    <xdr:sp macro="" textlink="">
      <xdr:nvSpPr>
        <xdr:cNvPr id="336" name="円/楕円 335"/>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27703</xdr:rowOff>
    </xdr:from>
    <xdr:ext cx="762000" cy="259045"/>
    <xdr:sp macro="" textlink="">
      <xdr:nvSpPr>
        <xdr:cNvPr id="337" name="テキスト ボックス 336"/>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8" name="円/楕円 337"/>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9" name="テキスト ボックス 338"/>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a:t>
          </a:r>
          <a:r>
            <a:rPr kumimoji="1" lang="en-US" altLang="ja-JP" sz="1300">
              <a:latin typeface="ＭＳ Ｐゴシック"/>
            </a:rPr>
            <a:t>13.4</a:t>
          </a:r>
          <a:r>
            <a:rPr kumimoji="1" lang="ja-JP" altLang="en-US" sz="1300">
              <a:latin typeface="ＭＳ Ｐゴシック"/>
            </a:rPr>
            <a:t>％で、前年度より</a:t>
          </a:r>
          <a:r>
            <a:rPr kumimoji="1" lang="en-US" altLang="ja-JP" sz="1300">
              <a:latin typeface="ＭＳ Ｐゴシック"/>
            </a:rPr>
            <a:t>2.7</a:t>
          </a:r>
          <a:r>
            <a:rPr kumimoji="1" lang="ja-JP" altLang="en-US" sz="1300">
              <a:latin typeface="ＭＳ Ｐゴシック"/>
            </a:rPr>
            <a:t>ポイント上昇した。これは上里中学校改築事業で発行した地方債の（緊防債）償還が開始され、公債費が前年度に対し</a:t>
          </a:r>
          <a:r>
            <a:rPr kumimoji="1" lang="en-US" altLang="ja-JP" sz="1300">
              <a:latin typeface="ＭＳ Ｐゴシック"/>
            </a:rPr>
            <a:t>26,161</a:t>
          </a:r>
          <a:r>
            <a:rPr kumimoji="1" lang="ja-JP" altLang="en-US" sz="1300">
              <a:latin typeface="ＭＳ Ｐゴシック"/>
            </a:rPr>
            <a:t>千円増加したことによるものである。今後も防災行政無線のデジタル化事業等、大きな事業に対しては地方債の発行が見込まれる。</a:t>
          </a:r>
        </a:p>
        <a:p>
          <a:r>
            <a:rPr kumimoji="1" lang="ja-JP" altLang="en-US" sz="1300">
              <a:latin typeface="ＭＳ Ｐゴシック"/>
            </a:rPr>
            <a:t>　減債基金の活用や、計画的な地方債発行により償還額の平準化に努める。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76</xdr:row>
      <xdr:rowOff>119380</xdr:rowOff>
    </xdr:to>
    <xdr:cxnSp macro="">
      <xdr:nvCxnSpPr>
        <xdr:cNvPr id="372" name="直線コネクタ 371"/>
        <xdr:cNvCxnSpPr/>
      </xdr:nvCxnSpPr>
      <xdr:spPr>
        <a:xfrm>
          <a:off x="3987800" y="129438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138430</xdr:rowOff>
    </xdr:to>
    <xdr:cxnSp macro="">
      <xdr:nvCxnSpPr>
        <xdr:cNvPr id="375" name="直線コネクタ 374"/>
        <xdr:cNvCxnSpPr/>
      </xdr:nvCxnSpPr>
      <xdr:spPr>
        <a:xfrm flipV="1">
          <a:off x="3098800" y="12943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138430</xdr:rowOff>
    </xdr:to>
    <xdr:cxnSp macro="">
      <xdr:nvCxnSpPr>
        <xdr:cNvPr id="378" name="直線コネクタ 377"/>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81" name="直線コネクタ 380"/>
        <xdr:cNvCxnSpPr/>
      </xdr:nvCxnSpPr>
      <xdr:spPr>
        <a:xfrm>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91" name="円/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40657</xdr:rowOff>
    </xdr:from>
    <xdr:ext cx="762000" cy="259045"/>
    <xdr:sp macro="" textlink="">
      <xdr:nvSpPr>
        <xdr:cNvPr id="392" name="公債費該当値テキスト"/>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3" name="円/楕円 39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4" name="テキスト ボックス 39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5" name="円/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7" name="円/楕円 396"/>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8" name="テキスト ボックス 397"/>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9" name="円/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扶助費指数、その他指数に減少があったものの、それ以外は概ね増加となったことにより前年度比で</a:t>
          </a:r>
          <a:r>
            <a:rPr kumimoji="1" lang="en-US" altLang="ja-JP" sz="1300">
              <a:latin typeface="ＭＳ Ｐゴシック"/>
            </a:rPr>
            <a:t>0.4</a:t>
          </a:r>
          <a:r>
            <a:rPr kumimoji="1" lang="ja-JP" altLang="en-US" sz="1300">
              <a:latin typeface="ＭＳ Ｐゴシック"/>
            </a:rPr>
            <a:t>ポイント上昇した。</a:t>
          </a:r>
        </a:p>
        <a:p>
          <a:r>
            <a:rPr kumimoji="1" lang="ja-JP" altLang="en-US" sz="1300">
              <a:latin typeface="ＭＳ Ｐゴシック"/>
            </a:rPr>
            <a:t>　将来的には、高齢化による扶助費の増加や、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165863</xdr:rowOff>
    </xdr:to>
    <xdr:cxnSp macro="">
      <xdr:nvCxnSpPr>
        <xdr:cNvPr id="431" name="直線コネクタ 430"/>
        <xdr:cNvCxnSpPr/>
      </xdr:nvCxnSpPr>
      <xdr:spPr>
        <a:xfrm>
          <a:off x="15671800" y="12960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115570</xdr:rowOff>
    </xdr:to>
    <xdr:cxnSp macro="">
      <xdr:nvCxnSpPr>
        <xdr:cNvPr id="434" name="直線コネクタ 433"/>
        <xdr:cNvCxnSpPr/>
      </xdr:nvCxnSpPr>
      <xdr:spPr>
        <a:xfrm flipV="1">
          <a:off x="14782800" y="12960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58420</xdr:rowOff>
    </xdr:to>
    <xdr:cxnSp macro="">
      <xdr:nvCxnSpPr>
        <xdr:cNvPr id="437" name="直線コネクタ 436"/>
        <xdr:cNvCxnSpPr/>
      </xdr:nvCxnSpPr>
      <xdr:spPr>
        <a:xfrm flipV="1">
          <a:off x="13893800" y="12974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58420</xdr:rowOff>
    </xdr:to>
    <xdr:cxnSp macro="">
      <xdr:nvCxnSpPr>
        <xdr:cNvPr id="440" name="直線コネクタ 439"/>
        <xdr:cNvCxnSpPr/>
      </xdr:nvCxnSpPr>
      <xdr:spPr>
        <a:xfrm>
          <a:off x="13004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50" name="円/楕円 449"/>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51"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52" name="円/楕円 451"/>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3" name="テキスト ボックス 452"/>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4" name="円/楕円 453"/>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5" name="テキスト ボックス 454"/>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6" name="円/楕円 45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7" name="テキスト ボックス 45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8" name="円/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9" name="テキスト ボックス 458"/>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105493</xdr:rowOff>
    </xdr:from>
    <xdr:to>
      <xdr:col>4</xdr:col>
      <xdr:colOff>1117600</xdr:colOff>
      <xdr:row>18</xdr:row>
      <xdr:rowOff>112065</xdr:rowOff>
    </xdr:to>
    <xdr:cxnSp macro="">
      <xdr:nvCxnSpPr>
        <xdr:cNvPr id="50" name="直線コネクタ 49"/>
        <xdr:cNvCxnSpPr/>
      </xdr:nvCxnSpPr>
      <xdr:spPr bwMode="auto">
        <a:xfrm>
          <a:off x="5003800" y="3239218"/>
          <a:ext cx="6477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105493</xdr:rowOff>
    </xdr:from>
    <xdr:to>
      <xdr:col>4</xdr:col>
      <xdr:colOff>469900</xdr:colOff>
      <xdr:row>18</xdr:row>
      <xdr:rowOff>110388</xdr:rowOff>
    </xdr:to>
    <xdr:cxnSp macro="">
      <xdr:nvCxnSpPr>
        <xdr:cNvPr id="53" name="直線コネクタ 52"/>
        <xdr:cNvCxnSpPr/>
      </xdr:nvCxnSpPr>
      <xdr:spPr bwMode="auto">
        <a:xfrm flipV="1">
          <a:off x="4305300" y="3239218"/>
          <a:ext cx="698500" cy="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109055</xdr:rowOff>
    </xdr:from>
    <xdr:to>
      <xdr:col>3</xdr:col>
      <xdr:colOff>904875</xdr:colOff>
      <xdr:row>18</xdr:row>
      <xdr:rowOff>110388</xdr:rowOff>
    </xdr:to>
    <xdr:cxnSp macro="">
      <xdr:nvCxnSpPr>
        <xdr:cNvPr id="56" name="直線コネクタ 55"/>
        <xdr:cNvCxnSpPr/>
      </xdr:nvCxnSpPr>
      <xdr:spPr bwMode="auto">
        <a:xfrm>
          <a:off x="3606800" y="3242780"/>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53753</xdr:rowOff>
    </xdr:from>
    <xdr:to>
      <xdr:col>3</xdr:col>
      <xdr:colOff>206375</xdr:colOff>
      <xdr:row>18</xdr:row>
      <xdr:rowOff>109055</xdr:rowOff>
    </xdr:to>
    <xdr:cxnSp macro="">
      <xdr:nvCxnSpPr>
        <xdr:cNvPr id="59" name="直線コネクタ 58"/>
        <xdr:cNvCxnSpPr/>
      </xdr:nvCxnSpPr>
      <xdr:spPr bwMode="auto">
        <a:xfrm>
          <a:off x="2908300" y="3187478"/>
          <a:ext cx="6985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61265</xdr:rowOff>
    </xdr:from>
    <xdr:to>
      <xdr:col>5</xdr:col>
      <xdr:colOff>34925</xdr:colOff>
      <xdr:row>18</xdr:row>
      <xdr:rowOff>162865</xdr:rowOff>
    </xdr:to>
    <xdr:sp macro="" textlink="">
      <xdr:nvSpPr>
        <xdr:cNvPr id="69" name="円/楕円 68"/>
        <xdr:cNvSpPr/>
      </xdr:nvSpPr>
      <xdr:spPr bwMode="auto">
        <a:xfrm>
          <a:off x="56007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141292</xdr:rowOff>
    </xdr:from>
    <xdr:ext cx="762000" cy="259045"/>
    <xdr:sp macro="" textlink="">
      <xdr:nvSpPr>
        <xdr:cNvPr id="70" name="人口1人当たり決算額の推移該当値テキスト130"/>
        <xdr:cNvSpPr txBox="1"/>
      </xdr:nvSpPr>
      <xdr:spPr>
        <a:xfrm>
          <a:off x="5740400" y="31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54693</xdr:rowOff>
    </xdr:from>
    <xdr:to>
      <xdr:col>4</xdr:col>
      <xdr:colOff>520700</xdr:colOff>
      <xdr:row>18</xdr:row>
      <xdr:rowOff>156293</xdr:rowOff>
    </xdr:to>
    <xdr:sp macro="" textlink="">
      <xdr:nvSpPr>
        <xdr:cNvPr id="71" name="円/楕円 70"/>
        <xdr:cNvSpPr/>
      </xdr:nvSpPr>
      <xdr:spPr bwMode="auto">
        <a:xfrm>
          <a:off x="4953000" y="318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141069</xdr:rowOff>
    </xdr:from>
    <xdr:ext cx="736600" cy="259045"/>
    <xdr:sp macro="" textlink="">
      <xdr:nvSpPr>
        <xdr:cNvPr id="72" name="テキスト ボックス 71"/>
        <xdr:cNvSpPr txBox="1"/>
      </xdr:nvSpPr>
      <xdr:spPr>
        <a:xfrm>
          <a:off x="4622800" y="327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59588</xdr:rowOff>
    </xdr:from>
    <xdr:to>
      <xdr:col>3</xdr:col>
      <xdr:colOff>955675</xdr:colOff>
      <xdr:row>18</xdr:row>
      <xdr:rowOff>161189</xdr:rowOff>
    </xdr:to>
    <xdr:sp macro="" textlink="">
      <xdr:nvSpPr>
        <xdr:cNvPr id="73" name="円/楕円 72"/>
        <xdr:cNvSpPr/>
      </xdr:nvSpPr>
      <xdr:spPr bwMode="auto">
        <a:xfrm>
          <a:off x="42545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145965</xdr:rowOff>
    </xdr:from>
    <xdr:ext cx="762000" cy="259045"/>
    <xdr:sp macro="" textlink="">
      <xdr:nvSpPr>
        <xdr:cNvPr id="74" name="テキスト ボックス 73"/>
        <xdr:cNvSpPr txBox="1"/>
      </xdr:nvSpPr>
      <xdr:spPr>
        <a:xfrm>
          <a:off x="3924300" y="32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58255</xdr:rowOff>
    </xdr:from>
    <xdr:to>
      <xdr:col>3</xdr:col>
      <xdr:colOff>257175</xdr:colOff>
      <xdr:row>18</xdr:row>
      <xdr:rowOff>159855</xdr:rowOff>
    </xdr:to>
    <xdr:sp macro="" textlink="">
      <xdr:nvSpPr>
        <xdr:cNvPr id="75" name="円/楕円 74"/>
        <xdr:cNvSpPr/>
      </xdr:nvSpPr>
      <xdr:spPr bwMode="auto">
        <a:xfrm>
          <a:off x="35560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144632</xdr:rowOff>
    </xdr:from>
    <xdr:ext cx="762000" cy="259045"/>
    <xdr:sp macro="" textlink="">
      <xdr:nvSpPr>
        <xdr:cNvPr id="76" name="テキスト ボックス 75"/>
        <xdr:cNvSpPr txBox="1"/>
      </xdr:nvSpPr>
      <xdr:spPr>
        <a:xfrm>
          <a:off x="32258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2953</xdr:rowOff>
    </xdr:from>
    <xdr:to>
      <xdr:col>2</xdr:col>
      <xdr:colOff>692150</xdr:colOff>
      <xdr:row>18</xdr:row>
      <xdr:rowOff>104553</xdr:rowOff>
    </xdr:to>
    <xdr:sp macro="" textlink="">
      <xdr:nvSpPr>
        <xdr:cNvPr id="77" name="円/楕円 76"/>
        <xdr:cNvSpPr/>
      </xdr:nvSpPr>
      <xdr:spPr bwMode="auto">
        <a:xfrm>
          <a:off x="2857500" y="313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89330</xdr:rowOff>
    </xdr:from>
    <xdr:ext cx="762000" cy="259045"/>
    <xdr:sp macro="" textlink="">
      <xdr:nvSpPr>
        <xdr:cNvPr id="78" name="テキスト ボックス 77"/>
        <xdr:cNvSpPr txBox="1"/>
      </xdr:nvSpPr>
      <xdr:spPr>
        <a:xfrm>
          <a:off x="2527300" y="32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323482</xdr:rowOff>
    </xdr:from>
    <xdr:to>
      <xdr:col>4</xdr:col>
      <xdr:colOff>1117600</xdr:colOff>
      <xdr:row>36</xdr:row>
      <xdr:rowOff>59087</xdr:rowOff>
    </xdr:to>
    <xdr:cxnSp macro="">
      <xdr:nvCxnSpPr>
        <xdr:cNvPr id="111" name="直線コネクタ 110"/>
        <xdr:cNvCxnSpPr/>
      </xdr:nvCxnSpPr>
      <xdr:spPr bwMode="auto">
        <a:xfrm flipV="1">
          <a:off x="5003800" y="6933832"/>
          <a:ext cx="647700" cy="7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37732</xdr:rowOff>
    </xdr:from>
    <xdr:to>
      <xdr:col>4</xdr:col>
      <xdr:colOff>469900</xdr:colOff>
      <xdr:row>36</xdr:row>
      <xdr:rowOff>59087</xdr:rowOff>
    </xdr:to>
    <xdr:cxnSp macro="">
      <xdr:nvCxnSpPr>
        <xdr:cNvPr id="114" name="直線コネクタ 113"/>
        <xdr:cNvCxnSpPr/>
      </xdr:nvCxnSpPr>
      <xdr:spPr bwMode="auto">
        <a:xfrm>
          <a:off x="4305300" y="6990982"/>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30950</xdr:rowOff>
    </xdr:from>
    <xdr:to>
      <xdr:col>3</xdr:col>
      <xdr:colOff>904875</xdr:colOff>
      <xdr:row>36</xdr:row>
      <xdr:rowOff>37732</xdr:rowOff>
    </xdr:to>
    <xdr:cxnSp macro="">
      <xdr:nvCxnSpPr>
        <xdr:cNvPr id="117" name="直線コネクタ 116"/>
        <xdr:cNvCxnSpPr/>
      </xdr:nvCxnSpPr>
      <xdr:spPr bwMode="auto">
        <a:xfrm>
          <a:off x="3606800" y="6641300"/>
          <a:ext cx="698500" cy="3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30950</xdr:rowOff>
    </xdr:from>
    <xdr:to>
      <xdr:col>3</xdr:col>
      <xdr:colOff>206375</xdr:colOff>
      <xdr:row>35</xdr:row>
      <xdr:rowOff>272504</xdr:rowOff>
    </xdr:to>
    <xdr:cxnSp macro="">
      <xdr:nvCxnSpPr>
        <xdr:cNvPr id="120" name="直線コネクタ 119"/>
        <xdr:cNvCxnSpPr/>
      </xdr:nvCxnSpPr>
      <xdr:spPr bwMode="auto">
        <a:xfrm flipV="1">
          <a:off x="2908300" y="6641300"/>
          <a:ext cx="698500" cy="2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272682</xdr:rowOff>
    </xdr:from>
    <xdr:to>
      <xdr:col>5</xdr:col>
      <xdr:colOff>34925</xdr:colOff>
      <xdr:row>36</xdr:row>
      <xdr:rowOff>31382</xdr:rowOff>
    </xdr:to>
    <xdr:sp macro="" textlink="">
      <xdr:nvSpPr>
        <xdr:cNvPr id="130" name="円/楕円 129"/>
        <xdr:cNvSpPr/>
      </xdr:nvSpPr>
      <xdr:spPr bwMode="auto">
        <a:xfrm>
          <a:off x="5600700" y="68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244759</xdr:rowOff>
    </xdr:from>
    <xdr:ext cx="762000" cy="259045"/>
    <xdr:sp macro="" textlink="">
      <xdr:nvSpPr>
        <xdr:cNvPr id="131" name="人口1人当たり決算額の推移該当値テキスト445"/>
        <xdr:cNvSpPr txBox="1"/>
      </xdr:nvSpPr>
      <xdr:spPr>
        <a:xfrm>
          <a:off x="5740400" y="68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8287</xdr:rowOff>
    </xdr:from>
    <xdr:to>
      <xdr:col>4</xdr:col>
      <xdr:colOff>520700</xdr:colOff>
      <xdr:row>36</xdr:row>
      <xdr:rowOff>109887</xdr:rowOff>
    </xdr:to>
    <xdr:sp macro="" textlink="">
      <xdr:nvSpPr>
        <xdr:cNvPr id="132" name="円/楕円 131"/>
        <xdr:cNvSpPr/>
      </xdr:nvSpPr>
      <xdr:spPr bwMode="auto">
        <a:xfrm>
          <a:off x="4953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94664</xdr:rowOff>
    </xdr:from>
    <xdr:ext cx="736600" cy="259045"/>
    <xdr:sp macro="" textlink="">
      <xdr:nvSpPr>
        <xdr:cNvPr id="133" name="テキスト ボックス 132"/>
        <xdr:cNvSpPr txBox="1"/>
      </xdr:nvSpPr>
      <xdr:spPr>
        <a:xfrm>
          <a:off x="4622800" y="70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329832</xdr:rowOff>
    </xdr:from>
    <xdr:to>
      <xdr:col>3</xdr:col>
      <xdr:colOff>955675</xdr:colOff>
      <xdr:row>36</xdr:row>
      <xdr:rowOff>88532</xdr:rowOff>
    </xdr:to>
    <xdr:sp macro="" textlink="">
      <xdr:nvSpPr>
        <xdr:cNvPr id="134" name="円/楕円 133"/>
        <xdr:cNvSpPr/>
      </xdr:nvSpPr>
      <xdr:spPr bwMode="auto">
        <a:xfrm>
          <a:off x="42545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73309</xdr:rowOff>
    </xdr:from>
    <xdr:ext cx="762000" cy="259045"/>
    <xdr:sp macro="" textlink="">
      <xdr:nvSpPr>
        <xdr:cNvPr id="135" name="テキスト ボックス 134"/>
        <xdr:cNvSpPr txBox="1"/>
      </xdr:nvSpPr>
      <xdr:spPr>
        <a:xfrm>
          <a:off x="3924300" y="70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323050</xdr:rowOff>
    </xdr:from>
    <xdr:to>
      <xdr:col>3</xdr:col>
      <xdr:colOff>257175</xdr:colOff>
      <xdr:row>35</xdr:row>
      <xdr:rowOff>81750</xdr:rowOff>
    </xdr:to>
    <xdr:sp macro="" textlink="">
      <xdr:nvSpPr>
        <xdr:cNvPr id="136" name="円/楕円 135"/>
        <xdr:cNvSpPr/>
      </xdr:nvSpPr>
      <xdr:spPr bwMode="auto">
        <a:xfrm>
          <a:off x="3556000" y="65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91927</xdr:rowOff>
    </xdr:from>
    <xdr:ext cx="762000" cy="259045"/>
    <xdr:sp macro="" textlink="">
      <xdr:nvSpPr>
        <xdr:cNvPr id="137" name="テキスト ボックス 136"/>
        <xdr:cNvSpPr txBox="1"/>
      </xdr:nvSpPr>
      <xdr:spPr>
        <a:xfrm>
          <a:off x="3225800" y="63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221704</xdr:rowOff>
    </xdr:from>
    <xdr:to>
      <xdr:col>2</xdr:col>
      <xdr:colOff>692150</xdr:colOff>
      <xdr:row>35</xdr:row>
      <xdr:rowOff>323304</xdr:rowOff>
    </xdr:to>
    <xdr:sp macro="" textlink="">
      <xdr:nvSpPr>
        <xdr:cNvPr id="138" name="円/楕円 137"/>
        <xdr:cNvSpPr/>
      </xdr:nvSpPr>
      <xdr:spPr bwMode="auto">
        <a:xfrm>
          <a:off x="2857500" y="68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308081</xdr:rowOff>
    </xdr:from>
    <xdr:ext cx="762000" cy="259045"/>
    <xdr:sp macro="" textlink="">
      <xdr:nvSpPr>
        <xdr:cNvPr id="139" name="テキスト ボックス 138"/>
        <xdr:cNvSpPr txBox="1"/>
      </xdr:nvSpPr>
      <xdr:spPr>
        <a:xfrm>
          <a:off x="2527300" y="691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74092</xdr:rowOff>
    </xdr:from>
    <xdr:to>
      <xdr:col>6</xdr:col>
      <xdr:colOff>511175</xdr:colOff>
      <xdr:row>39</xdr:row>
      <xdr:rowOff>83217</xdr:rowOff>
    </xdr:to>
    <xdr:cxnSp macro="">
      <xdr:nvCxnSpPr>
        <xdr:cNvPr id="61" name="直線コネクタ 60"/>
        <xdr:cNvCxnSpPr/>
      </xdr:nvCxnSpPr>
      <xdr:spPr>
        <a:xfrm>
          <a:off x="3797300" y="676064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74092</xdr:rowOff>
    </xdr:from>
    <xdr:to>
      <xdr:col>5</xdr:col>
      <xdr:colOff>358775</xdr:colOff>
      <xdr:row>39</xdr:row>
      <xdr:rowOff>83350</xdr:rowOff>
    </xdr:to>
    <xdr:cxnSp macro="">
      <xdr:nvCxnSpPr>
        <xdr:cNvPr id="64" name="直線コネクタ 63"/>
        <xdr:cNvCxnSpPr/>
      </xdr:nvCxnSpPr>
      <xdr:spPr>
        <a:xfrm flipV="1">
          <a:off x="2908300" y="67606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83350</xdr:rowOff>
    </xdr:from>
    <xdr:to>
      <xdr:col>4</xdr:col>
      <xdr:colOff>155575</xdr:colOff>
      <xdr:row>39</xdr:row>
      <xdr:rowOff>94494</xdr:rowOff>
    </xdr:to>
    <xdr:cxnSp macro="">
      <xdr:nvCxnSpPr>
        <xdr:cNvPr id="67" name="直線コネクタ 66"/>
        <xdr:cNvCxnSpPr/>
      </xdr:nvCxnSpPr>
      <xdr:spPr>
        <a:xfrm flipV="1">
          <a:off x="2019300" y="6769900"/>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31496</xdr:rowOff>
    </xdr:from>
    <xdr:to>
      <xdr:col>2</xdr:col>
      <xdr:colOff>638175</xdr:colOff>
      <xdr:row>39</xdr:row>
      <xdr:rowOff>94494</xdr:rowOff>
    </xdr:to>
    <xdr:cxnSp macro="">
      <xdr:nvCxnSpPr>
        <xdr:cNvPr id="70" name="直線コネクタ 69"/>
        <xdr:cNvCxnSpPr/>
      </xdr:nvCxnSpPr>
      <xdr:spPr>
        <a:xfrm>
          <a:off x="1130300" y="6718046"/>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32417</xdr:rowOff>
    </xdr:from>
    <xdr:to>
      <xdr:col>6</xdr:col>
      <xdr:colOff>561975</xdr:colOff>
      <xdr:row>39</xdr:row>
      <xdr:rowOff>134017</xdr:rowOff>
    </xdr:to>
    <xdr:sp macro="" textlink="">
      <xdr:nvSpPr>
        <xdr:cNvPr id="80" name="円/楕円 79"/>
        <xdr:cNvSpPr/>
      </xdr:nvSpPr>
      <xdr:spPr>
        <a:xfrm>
          <a:off x="4584700" y="67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118794</xdr:rowOff>
    </xdr:from>
    <xdr:ext cx="534377" cy="259045"/>
    <xdr:sp macro="" textlink="">
      <xdr:nvSpPr>
        <xdr:cNvPr id="81" name="人件費該当値テキスト"/>
        <xdr:cNvSpPr txBox="1"/>
      </xdr:nvSpPr>
      <xdr:spPr>
        <a:xfrm>
          <a:off x="4686300" y="66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23292</xdr:rowOff>
    </xdr:from>
    <xdr:to>
      <xdr:col>5</xdr:col>
      <xdr:colOff>409575</xdr:colOff>
      <xdr:row>39</xdr:row>
      <xdr:rowOff>124892</xdr:rowOff>
    </xdr:to>
    <xdr:sp macro="" textlink="">
      <xdr:nvSpPr>
        <xdr:cNvPr id="82" name="円/楕円 81"/>
        <xdr:cNvSpPr/>
      </xdr:nvSpPr>
      <xdr:spPr>
        <a:xfrm>
          <a:off x="3746500" y="67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116019</xdr:rowOff>
    </xdr:from>
    <xdr:ext cx="534377" cy="259045"/>
    <xdr:sp macro="" textlink="">
      <xdr:nvSpPr>
        <xdr:cNvPr id="83" name="テキスト ボックス 82"/>
        <xdr:cNvSpPr txBox="1"/>
      </xdr:nvSpPr>
      <xdr:spPr>
        <a:xfrm>
          <a:off x="3530111" y="68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32550</xdr:rowOff>
    </xdr:from>
    <xdr:to>
      <xdr:col>4</xdr:col>
      <xdr:colOff>206375</xdr:colOff>
      <xdr:row>39</xdr:row>
      <xdr:rowOff>134150</xdr:rowOff>
    </xdr:to>
    <xdr:sp macro="" textlink="">
      <xdr:nvSpPr>
        <xdr:cNvPr id="84" name="円/楕円 83"/>
        <xdr:cNvSpPr/>
      </xdr:nvSpPr>
      <xdr:spPr>
        <a:xfrm>
          <a:off x="2857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125277</xdr:rowOff>
    </xdr:from>
    <xdr:ext cx="534377" cy="259045"/>
    <xdr:sp macro="" textlink="">
      <xdr:nvSpPr>
        <xdr:cNvPr id="85" name="テキスト ボックス 84"/>
        <xdr:cNvSpPr txBox="1"/>
      </xdr:nvSpPr>
      <xdr:spPr>
        <a:xfrm>
          <a:off x="2641111" y="6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43694</xdr:rowOff>
    </xdr:from>
    <xdr:to>
      <xdr:col>3</xdr:col>
      <xdr:colOff>3175</xdr:colOff>
      <xdr:row>39</xdr:row>
      <xdr:rowOff>145294</xdr:rowOff>
    </xdr:to>
    <xdr:sp macro="" textlink="">
      <xdr:nvSpPr>
        <xdr:cNvPr id="86" name="円/楕円 85"/>
        <xdr:cNvSpPr/>
      </xdr:nvSpPr>
      <xdr:spPr>
        <a:xfrm>
          <a:off x="1968500" y="67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136421</xdr:rowOff>
    </xdr:from>
    <xdr:ext cx="534377" cy="259045"/>
    <xdr:sp macro="" textlink="">
      <xdr:nvSpPr>
        <xdr:cNvPr id="87" name="テキスト ボックス 86"/>
        <xdr:cNvSpPr txBox="1"/>
      </xdr:nvSpPr>
      <xdr:spPr>
        <a:xfrm>
          <a:off x="1752111" y="6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152146</xdr:rowOff>
    </xdr:from>
    <xdr:to>
      <xdr:col>1</xdr:col>
      <xdr:colOff>485775</xdr:colOff>
      <xdr:row>39</xdr:row>
      <xdr:rowOff>82296</xdr:rowOff>
    </xdr:to>
    <xdr:sp macro="" textlink="">
      <xdr:nvSpPr>
        <xdr:cNvPr id="88" name="円/楕円 87"/>
        <xdr:cNvSpPr/>
      </xdr:nvSpPr>
      <xdr:spPr>
        <a:xfrm>
          <a:off x="1079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73423</xdr:rowOff>
    </xdr:from>
    <xdr:ext cx="534377" cy="259045"/>
    <xdr:sp macro="" textlink="">
      <xdr:nvSpPr>
        <xdr:cNvPr id="89" name="テキスト ボックス 88"/>
        <xdr:cNvSpPr txBox="1"/>
      </xdr:nvSpPr>
      <xdr:spPr>
        <a:xfrm>
          <a:off x="863111" y="67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169015</xdr:rowOff>
    </xdr:from>
    <xdr:to>
      <xdr:col>6</xdr:col>
      <xdr:colOff>511175</xdr:colOff>
      <xdr:row>58</xdr:row>
      <xdr:rowOff>170033</xdr:rowOff>
    </xdr:to>
    <xdr:cxnSp macro="">
      <xdr:nvCxnSpPr>
        <xdr:cNvPr id="118" name="直線コネクタ 117"/>
        <xdr:cNvCxnSpPr/>
      </xdr:nvCxnSpPr>
      <xdr:spPr>
        <a:xfrm>
          <a:off x="3797300" y="10113115"/>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169015</xdr:rowOff>
    </xdr:from>
    <xdr:to>
      <xdr:col>5</xdr:col>
      <xdr:colOff>358775</xdr:colOff>
      <xdr:row>58</xdr:row>
      <xdr:rowOff>169451</xdr:rowOff>
    </xdr:to>
    <xdr:cxnSp macro="">
      <xdr:nvCxnSpPr>
        <xdr:cNvPr id="121" name="直線コネクタ 120"/>
        <xdr:cNvCxnSpPr/>
      </xdr:nvCxnSpPr>
      <xdr:spPr>
        <a:xfrm flipV="1">
          <a:off x="2908300" y="10113115"/>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169451</xdr:rowOff>
    </xdr:from>
    <xdr:to>
      <xdr:col>4</xdr:col>
      <xdr:colOff>155575</xdr:colOff>
      <xdr:row>59</xdr:row>
      <xdr:rowOff>3032</xdr:rowOff>
    </xdr:to>
    <xdr:cxnSp macro="">
      <xdr:nvCxnSpPr>
        <xdr:cNvPr id="124" name="直線コネクタ 123"/>
        <xdr:cNvCxnSpPr/>
      </xdr:nvCxnSpPr>
      <xdr:spPr>
        <a:xfrm flipV="1">
          <a:off x="2019300" y="10113551"/>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1593</xdr:rowOff>
    </xdr:from>
    <xdr:to>
      <xdr:col>2</xdr:col>
      <xdr:colOff>638175</xdr:colOff>
      <xdr:row>59</xdr:row>
      <xdr:rowOff>3032</xdr:rowOff>
    </xdr:to>
    <xdr:cxnSp macro="">
      <xdr:nvCxnSpPr>
        <xdr:cNvPr id="127" name="直線コネクタ 126"/>
        <xdr:cNvCxnSpPr/>
      </xdr:nvCxnSpPr>
      <xdr:spPr>
        <a:xfrm>
          <a:off x="1130300" y="10117143"/>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119233</xdr:rowOff>
    </xdr:from>
    <xdr:to>
      <xdr:col>6</xdr:col>
      <xdr:colOff>561975</xdr:colOff>
      <xdr:row>59</xdr:row>
      <xdr:rowOff>49383</xdr:rowOff>
    </xdr:to>
    <xdr:sp macro="" textlink="">
      <xdr:nvSpPr>
        <xdr:cNvPr id="137" name="円/楕円 136"/>
        <xdr:cNvSpPr/>
      </xdr:nvSpPr>
      <xdr:spPr>
        <a:xfrm>
          <a:off x="4584700" y="100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118215</xdr:rowOff>
    </xdr:from>
    <xdr:to>
      <xdr:col>5</xdr:col>
      <xdr:colOff>409575</xdr:colOff>
      <xdr:row>59</xdr:row>
      <xdr:rowOff>48365</xdr:rowOff>
    </xdr:to>
    <xdr:sp macro="" textlink="">
      <xdr:nvSpPr>
        <xdr:cNvPr id="139" name="円/楕円 138"/>
        <xdr:cNvSpPr/>
      </xdr:nvSpPr>
      <xdr:spPr>
        <a:xfrm>
          <a:off x="3746500" y="100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39492</xdr:rowOff>
    </xdr:from>
    <xdr:ext cx="534377" cy="259045"/>
    <xdr:sp macro="" textlink="">
      <xdr:nvSpPr>
        <xdr:cNvPr id="140" name="テキスト ボックス 139"/>
        <xdr:cNvSpPr txBox="1"/>
      </xdr:nvSpPr>
      <xdr:spPr>
        <a:xfrm>
          <a:off x="3530111" y="101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118651</xdr:rowOff>
    </xdr:from>
    <xdr:to>
      <xdr:col>4</xdr:col>
      <xdr:colOff>206375</xdr:colOff>
      <xdr:row>59</xdr:row>
      <xdr:rowOff>48801</xdr:rowOff>
    </xdr:to>
    <xdr:sp macro="" textlink="">
      <xdr:nvSpPr>
        <xdr:cNvPr id="141" name="円/楕円 140"/>
        <xdr:cNvSpPr/>
      </xdr:nvSpPr>
      <xdr:spPr>
        <a:xfrm>
          <a:off x="2857500" y="10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39928</xdr:rowOff>
    </xdr:from>
    <xdr:ext cx="534377" cy="259045"/>
    <xdr:sp macro="" textlink="">
      <xdr:nvSpPr>
        <xdr:cNvPr id="142" name="テキスト ボックス 141"/>
        <xdr:cNvSpPr txBox="1"/>
      </xdr:nvSpPr>
      <xdr:spPr>
        <a:xfrm>
          <a:off x="2641111" y="101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123682</xdr:rowOff>
    </xdr:from>
    <xdr:to>
      <xdr:col>3</xdr:col>
      <xdr:colOff>3175</xdr:colOff>
      <xdr:row>59</xdr:row>
      <xdr:rowOff>53832</xdr:rowOff>
    </xdr:to>
    <xdr:sp macro="" textlink="">
      <xdr:nvSpPr>
        <xdr:cNvPr id="143" name="円/楕円 142"/>
        <xdr:cNvSpPr/>
      </xdr:nvSpPr>
      <xdr:spPr>
        <a:xfrm>
          <a:off x="1968500" y="100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44959</xdr:rowOff>
    </xdr:from>
    <xdr:ext cx="534377" cy="259045"/>
    <xdr:sp macro="" textlink="">
      <xdr:nvSpPr>
        <xdr:cNvPr id="144" name="テキスト ボックス 143"/>
        <xdr:cNvSpPr txBox="1"/>
      </xdr:nvSpPr>
      <xdr:spPr>
        <a:xfrm>
          <a:off x="1752111" y="101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122243</xdr:rowOff>
    </xdr:from>
    <xdr:to>
      <xdr:col>1</xdr:col>
      <xdr:colOff>485775</xdr:colOff>
      <xdr:row>59</xdr:row>
      <xdr:rowOff>52393</xdr:rowOff>
    </xdr:to>
    <xdr:sp macro="" textlink="">
      <xdr:nvSpPr>
        <xdr:cNvPr id="145" name="円/楕円 144"/>
        <xdr:cNvSpPr/>
      </xdr:nvSpPr>
      <xdr:spPr>
        <a:xfrm>
          <a:off x="1079500" y="100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43520</xdr:rowOff>
    </xdr:from>
    <xdr:ext cx="534377" cy="259045"/>
    <xdr:sp macro="" textlink="">
      <xdr:nvSpPr>
        <xdr:cNvPr id="146" name="テキスト ボックス 145"/>
        <xdr:cNvSpPr txBox="1"/>
      </xdr:nvSpPr>
      <xdr:spPr>
        <a:xfrm>
          <a:off x="863111" y="101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156682</xdr:rowOff>
    </xdr:from>
    <xdr:to>
      <xdr:col>6</xdr:col>
      <xdr:colOff>511175</xdr:colOff>
      <xdr:row>78</xdr:row>
      <xdr:rowOff>97028</xdr:rowOff>
    </xdr:to>
    <xdr:cxnSp macro="">
      <xdr:nvCxnSpPr>
        <xdr:cNvPr id="177" name="直線コネクタ 176"/>
        <xdr:cNvCxnSpPr/>
      </xdr:nvCxnSpPr>
      <xdr:spPr>
        <a:xfrm>
          <a:off x="3797300" y="13358332"/>
          <a:ext cx="8382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156682</xdr:rowOff>
    </xdr:from>
    <xdr:to>
      <xdr:col>5</xdr:col>
      <xdr:colOff>358775</xdr:colOff>
      <xdr:row>78</xdr:row>
      <xdr:rowOff>20393</xdr:rowOff>
    </xdr:to>
    <xdr:cxnSp macro="">
      <xdr:nvCxnSpPr>
        <xdr:cNvPr id="180" name="直線コネクタ 179"/>
        <xdr:cNvCxnSpPr/>
      </xdr:nvCxnSpPr>
      <xdr:spPr>
        <a:xfrm flipV="1">
          <a:off x="2908300" y="13358332"/>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20393</xdr:rowOff>
    </xdr:from>
    <xdr:to>
      <xdr:col>4</xdr:col>
      <xdr:colOff>155575</xdr:colOff>
      <xdr:row>78</xdr:row>
      <xdr:rowOff>72427</xdr:rowOff>
    </xdr:to>
    <xdr:cxnSp macro="">
      <xdr:nvCxnSpPr>
        <xdr:cNvPr id="183" name="直線コネクタ 182"/>
        <xdr:cNvCxnSpPr/>
      </xdr:nvCxnSpPr>
      <xdr:spPr>
        <a:xfrm flipV="1">
          <a:off x="2019300" y="133934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72427</xdr:rowOff>
    </xdr:from>
    <xdr:to>
      <xdr:col>2</xdr:col>
      <xdr:colOff>638175</xdr:colOff>
      <xdr:row>78</xdr:row>
      <xdr:rowOff>94416</xdr:rowOff>
    </xdr:to>
    <xdr:cxnSp macro="">
      <xdr:nvCxnSpPr>
        <xdr:cNvPr id="186" name="直線コネクタ 185"/>
        <xdr:cNvCxnSpPr/>
      </xdr:nvCxnSpPr>
      <xdr:spPr>
        <a:xfrm flipV="1">
          <a:off x="1130300" y="13445527"/>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46228</xdr:rowOff>
    </xdr:from>
    <xdr:to>
      <xdr:col>6</xdr:col>
      <xdr:colOff>561975</xdr:colOff>
      <xdr:row>78</xdr:row>
      <xdr:rowOff>147828</xdr:rowOff>
    </xdr:to>
    <xdr:sp macro="" textlink="">
      <xdr:nvSpPr>
        <xdr:cNvPr id="196" name="円/楕円 195"/>
        <xdr:cNvSpPr/>
      </xdr:nvSpPr>
      <xdr:spPr>
        <a:xfrm>
          <a:off x="45847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132605</xdr:rowOff>
    </xdr:from>
    <xdr:ext cx="469744" cy="259045"/>
    <xdr:sp macro="" textlink="">
      <xdr:nvSpPr>
        <xdr:cNvPr id="197" name="維持補修費該当値テキスト"/>
        <xdr:cNvSpPr txBox="1"/>
      </xdr:nvSpPr>
      <xdr:spPr>
        <a:xfrm>
          <a:off x="4686300"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105882</xdr:rowOff>
    </xdr:from>
    <xdr:to>
      <xdr:col>5</xdr:col>
      <xdr:colOff>409575</xdr:colOff>
      <xdr:row>78</xdr:row>
      <xdr:rowOff>36032</xdr:rowOff>
    </xdr:to>
    <xdr:sp macro="" textlink="">
      <xdr:nvSpPr>
        <xdr:cNvPr id="198" name="円/楕円 197"/>
        <xdr:cNvSpPr/>
      </xdr:nvSpPr>
      <xdr:spPr>
        <a:xfrm>
          <a:off x="3746500" y="13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27159</xdr:rowOff>
    </xdr:from>
    <xdr:ext cx="469744" cy="259045"/>
    <xdr:sp macro="" textlink="">
      <xdr:nvSpPr>
        <xdr:cNvPr id="199" name="テキスト ボックス 198"/>
        <xdr:cNvSpPr txBox="1"/>
      </xdr:nvSpPr>
      <xdr:spPr>
        <a:xfrm>
          <a:off x="3562427" y="134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141043</xdr:rowOff>
    </xdr:from>
    <xdr:to>
      <xdr:col>4</xdr:col>
      <xdr:colOff>206375</xdr:colOff>
      <xdr:row>78</xdr:row>
      <xdr:rowOff>71193</xdr:rowOff>
    </xdr:to>
    <xdr:sp macro="" textlink="">
      <xdr:nvSpPr>
        <xdr:cNvPr id="200" name="円/楕円 199"/>
        <xdr:cNvSpPr/>
      </xdr:nvSpPr>
      <xdr:spPr>
        <a:xfrm>
          <a:off x="2857500" y="133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62320</xdr:rowOff>
    </xdr:from>
    <xdr:ext cx="469744" cy="259045"/>
    <xdr:sp macro="" textlink="">
      <xdr:nvSpPr>
        <xdr:cNvPr id="201" name="テキスト ボックス 200"/>
        <xdr:cNvSpPr txBox="1"/>
      </xdr:nvSpPr>
      <xdr:spPr>
        <a:xfrm>
          <a:off x="2673427" y="134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21627</xdr:rowOff>
    </xdr:from>
    <xdr:to>
      <xdr:col>3</xdr:col>
      <xdr:colOff>3175</xdr:colOff>
      <xdr:row>78</xdr:row>
      <xdr:rowOff>123227</xdr:rowOff>
    </xdr:to>
    <xdr:sp macro="" textlink="">
      <xdr:nvSpPr>
        <xdr:cNvPr id="202" name="円/楕円 201"/>
        <xdr:cNvSpPr/>
      </xdr:nvSpPr>
      <xdr:spPr>
        <a:xfrm>
          <a:off x="1968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114354</xdr:rowOff>
    </xdr:from>
    <xdr:ext cx="469744" cy="259045"/>
    <xdr:sp macro="" textlink="">
      <xdr:nvSpPr>
        <xdr:cNvPr id="203" name="テキスト ボックス 202"/>
        <xdr:cNvSpPr txBox="1"/>
      </xdr:nvSpPr>
      <xdr:spPr>
        <a:xfrm>
          <a:off x="1784427"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43616</xdr:rowOff>
    </xdr:from>
    <xdr:to>
      <xdr:col>1</xdr:col>
      <xdr:colOff>485775</xdr:colOff>
      <xdr:row>78</xdr:row>
      <xdr:rowOff>145216</xdr:rowOff>
    </xdr:to>
    <xdr:sp macro="" textlink="">
      <xdr:nvSpPr>
        <xdr:cNvPr id="204" name="円/楕円 203"/>
        <xdr:cNvSpPr/>
      </xdr:nvSpPr>
      <xdr:spPr>
        <a:xfrm>
          <a:off x="1079500" y="134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136343</xdr:rowOff>
    </xdr:from>
    <xdr:ext cx="469744" cy="259045"/>
    <xdr:sp macro="" textlink="">
      <xdr:nvSpPr>
        <xdr:cNvPr id="205" name="テキスト ボックス 204"/>
        <xdr:cNvSpPr txBox="1"/>
      </xdr:nvSpPr>
      <xdr:spPr>
        <a:xfrm>
          <a:off x="895427" y="135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29857</xdr:rowOff>
    </xdr:from>
    <xdr:to>
      <xdr:col>6</xdr:col>
      <xdr:colOff>511175</xdr:colOff>
      <xdr:row>96</xdr:row>
      <xdr:rowOff>70183</xdr:rowOff>
    </xdr:to>
    <xdr:cxnSp macro="">
      <xdr:nvCxnSpPr>
        <xdr:cNvPr id="233" name="直線コネクタ 232"/>
        <xdr:cNvCxnSpPr/>
      </xdr:nvCxnSpPr>
      <xdr:spPr>
        <a:xfrm flipV="1">
          <a:off x="3797300" y="16489057"/>
          <a:ext cx="8382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70183</xdr:rowOff>
    </xdr:from>
    <xdr:to>
      <xdr:col>5</xdr:col>
      <xdr:colOff>358775</xdr:colOff>
      <xdr:row>96</xdr:row>
      <xdr:rowOff>135654</xdr:rowOff>
    </xdr:to>
    <xdr:cxnSp macro="">
      <xdr:nvCxnSpPr>
        <xdr:cNvPr id="236" name="直線コネクタ 235"/>
        <xdr:cNvCxnSpPr/>
      </xdr:nvCxnSpPr>
      <xdr:spPr>
        <a:xfrm flipV="1">
          <a:off x="2908300" y="16529383"/>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135654</xdr:rowOff>
    </xdr:from>
    <xdr:to>
      <xdr:col>4</xdr:col>
      <xdr:colOff>155575</xdr:colOff>
      <xdr:row>97</xdr:row>
      <xdr:rowOff>44693</xdr:rowOff>
    </xdr:to>
    <xdr:cxnSp macro="">
      <xdr:nvCxnSpPr>
        <xdr:cNvPr id="239" name="直線コネクタ 238"/>
        <xdr:cNvCxnSpPr/>
      </xdr:nvCxnSpPr>
      <xdr:spPr>
        <a:xfrm flipV="1">
          <a:off x="2019300" y="16594854"/>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44693</xdr:rowOff>
    </xdr:from>
    <xdr:to>
      <xdr:col>2</xdr:col>
      <xdr:colOff>638175</xdr:colOff>
      <xdr:row>97</xdr:row>
      <xdr:rowOff>54913</xdr:rowOff>
    </xdr:to>
    <xdr:cxnSp macro="">
      <xdr:nvCxnSpPr>
        <xdr:cNvPr id="242" name="直線コネクタ 241"/>
        <xdr:cNvCxnSpPr/>
      </xdr:nvCxnSpPr>
      <xdr:spPr>
        <a:xfrm flipV="1">
          <a:off x="1130300" y="16675343"/>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150507</xdr:rowOff>
    </xdr:from>
    <xdr:to>
      <xdr:col>6</xdr:col>
      <xdr:colOff>561975</xdr:colOff>
      <xdr:row>96</xdr:row>
      <xdr:rowOff>80657</xdr:rowOff>
    </xdr:to>
    <xdr:sp macro="" textlink="">
      <xdr:nvSpPr>
        <xdr:cNvPr id="252" name="円/楕円 251"/>
        <xdr:cNvSpPr/>
      </xdr:nvSpPr>
      <xdr:spPr>
        <a:xfrm>
          <a:off x="4584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128934</xdr:rowOff>
    </xdr:from>
    <xdr:ext cx="534377" cy="259045"/>
    <xdr:sp macro="" textlink="">
      <xdr:nvSpPr>
        <xdr:cNvPr id="253" name="扶助費該当値テキスト"/>
        <xdr:cNvSpPr txBox="1"/>
      </xdr:nvSpPr>
      <xdr:spPr>
        <a:xfrm>
          <a:off x="4686300"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19383</xdr:rowOff>
    </xdr:from>
    <xdr:to>
      <xdr:col>5</xdr:col>
      <xdr:colOff>409575</xdr:colOff>
      <xdr:row>96</xdr:row>
      <xdr:rowOff>120983</xdr:rowOff>
    </xdr:to>
    <xdr:sp macro="" textlink="">
      <xdr:nvSpPr>
        <xdr:cNvPr id="254" name="円/楕円 253"/>
        <xdr:cNvSpPr/>
      </xdr:nvSpPr>
      <xdr:spPr>
        <a:xfrm>
          <a:off x="3746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137510</xdr:rowOff>
    </xdr:from>
    <xdr:ext cx="534377" cy="259045"/>
    <xdr:sp macro="" textlink="">
      <xdr:nvSpPr>
        <xdr:cNvPr id="255" name="テキスト ボックス 254"/>
        <xdr:cNvSpPr txBox="1"/>
      </xdr:nvSpPr>
      <xdr:spPr>
        <a:xfrm>
          <a:off x="3530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84854</xdr:rowOff>
    </xdr:from>
    <xdr:to>
      <xdr:col>4</xdr:col>
      <xdr:colOff>206375</xdr:colOff>
      <xdr:row>97</xdr:row>
      <xdr:rowOff>15004</xdr:rowOff>
    </xdr:to>
    <xdr:sp macro="" textlink="">
      <xdr:nvSpPr>
        <xdr:cNvPr id="256" name="円/楕円 255"/>
        <xdr:cNvSpPr/>
      </xdr:nvSpPr>
      <xdr:spPr>
        <a:xfrm>
          <a:off x="2857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31531</xdr:rowOff>
    </xdr:from>
    <xdr:ext cx="534377" cy="259045"/>
    <xdr:sp macro="" textlink="">
      <xdr:nvSpPr>
        <xdr:cNvPr id="257" name="テキスト ボックス 256"/>
        <xdr:cNvSpPr txBox="1"/>
      </xdr:nvSpPr>
      <xdr:spPr>
        <a:xfrm>
          <a:off x="2641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165343</xdr:rowOff>
    </xdr:from>
    <xdr:to>
      <xdr:col>3</xdr:col>
      <xdr:colOff>3175</xdr:colOff>
      <xdr:row>97</xdr:row>
      <xdr:rowOff>95493</xdr:rowOff>
    </xdr:to>
    <xdr:sp macro="" textlink="">
      <xdr:nvSpPr>
        <xdr:cNvPr id="258" name="円/楕円 257"/>
        <xdr:cNvSpPr/>
      </xdr:nvSpPr>
      <xdr:spPr>
        <a:xfrm>
          <a:off x="1968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112020</xdr:rowOff>
    </xdr:from>
    <xdr:ext cx="534377" cy="259045"/>
    <xdr:sp macro="" textlink="">
      <xdr:nvSpPr>
        <xdr:cNvPr id="259" name="テキスト ボックス 258"/>
        <xdr:cNvSpPr txBox="1"/>
      </xdr:nvSpPr>
      <xdr:spPr>
        <a:xfrm>
          <a:off x="1752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4113</xdr:rowOff>
    </xdr:from>
    <xdr:to>
      <xdr:col>1</xdr:col>
      <xdr:colOff>485775</xdr:colOff>
      <xdr:row>97</xdr:row>
      <xdr:rowOff>105713</xdr:rowOff>
    </xdr:to>
    <xdr:sp macro="" textlink="">
      <xdr:nvSpPr>
        <xdr:cNvPr id="260" name="円/楕円 259"/>
        <xdr:cNvSpPr/>
      </xdr:nvSpPr>
      <xdr:spPr>
        <a:xfrm>
          <a:off x="1079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122240</xdr:rowOff>
    </xdr:from>
    <xdr:ext cx="534377" cy="259045"/>
    <xdr:sp macro="" textlink="">
      <xdr:nvSpPr>
        <xdr:cNvPr id="261" name="テキスト ボックス 260"/>
        <xdr:cNvSpPr txBox="1"/>
      </xdr:nvSpPr>
      <xdr:spPr>
        <a:xfrm>
          <a:off x="863111" y="164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167671</xdr:rowOff>
    </xdr:from>
    <xdr:to>
      <xdr:col>15</xdr:col>
      <xdr:colOff>180975</xdr:colOff>
      <xdr:row>36</xdr:row>
      <xdr:rowOff>112203</xdr:rowOff>
    </xdr:to>
    <xdr:cxnSp macro="">
      <xdr:nvCxnSpPr>
        <xdr:cNvPr id="293" name="直線コネクタ 292"/>
        <xdr:cNvCxnSpPr/>
      </xdr:nvCxnSpPr>
      <xdr:spPr>
        <a:xfrm>
          <a:off x="9639300" y="5996971"/>
          <a:ext cx="838200" cy="28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167671</xdr:rowOff>
    </xdr:from>
    <xdr:to>
      <xdr:col>14</xdr:col>
      <xdr:colOff>28575</xdr:colOff>
      <xdr:row>35</xdr:row>
      <xdr:rowOff>32862</xdr:rowOff>
    </xdr:to>
    <xdr:cxnSp macro="">
      <xdr:nvCxnSpPr>
        <xdr:cNvPr id="296" name="直線コネクタ 295"/>
        <xdr:cNvCxnSpPr/>
      </xdr:nvCxnSpPr>
      <xdr:spPr>
        <a:xfrm flipV="1">
          <a:off x="8750300" y="5996971"/>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30772</xdr:rowOff>
    </xdr:from>
    <xdr:to>
      <xdr:col>12</xdr:col>
      <xdr:colOff>511175</xdr:colOff>
      <xdr:row>35</xdr:row>
      <xdr:rowOff>32862</xdr:rowOff>
    </xdr:to>
    <xdr:cxnSp macro="">
      <xdr:nvCxnSpPr>
        <xdr:cNvPr id="299" name="直線コネクタ 298"/>
        <xdr:cNvCxnSpPr/>
      </xdr:nvCxnSpPr>
      <xdr:spPr>
        <a:xfrm>
          <a:off x="7861300" y="603152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30772</xdr:rowOff>
    </xdr:from>
    <xdr:to>
      <xdr:col>11</xdr:col>
      <xdr:colOff>307975</xdr:colOff>
      <xdr:row>37</xdr:row>
      <xdr:rowOff>5593</xdr:rowOff>
    </xdr:to>
    <xdr:cxnSp macro="">
      <xdr:nvCxnSpPr>
        <xdr:cNvPr id="302" name="直線コネクタ 301"/>
        <xdr:cNvCxnSpPr/>
      </xdr:nvCxnSpPr>
      <xdr:spPr>
        <a:xfrm flipV="1">
          <a:off x="6972300" y="6031522"/>
          <a:ext cx="889000" cy="3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61403</xdr:rowOff>
    </xdr:from>
    <xdr:to>
      <xdr:col>15</xdr:col>
      <xdr:colOff>231775</xdr:colOff>
      <xdr:row>36</xdr:row>
      <xdr:rowOff>163003</xdr:rowOff>
    </xdr:to>
    <xdr:sp macro="" textlink="">
      <xdr:nvSpPr>
        <xdr:cNvPr id="312" name="円/楕円 311"/>
        <xdr:cNvSpPr/>
      </xdr:nvSpPr>
      <xdr:spPr>
        <a:xfrm>
          <a:off x="10426700" y="6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39830</xdr:rowOff>
    </xdr:from>
    <xdr:ext cx="534377" cy="259045"/>
    <xdr:sp macro="" textlink="">
      <xdr:nvSpPr>
        <xdr:cNvPr id="313" name="補助費等該当値テキスト"/>
        <xdr:cNvSpPr txBox="1"/>
      </xdr:nvSpPr>
      <xdr:spPr>
        <a:xfrm>
          <a:off x="10528300" y="62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116871</xdr:rowOff>
    </xdr:from>
    <xdr:to>
      <xdr:col>14</xdr:col>
      <xdr:colOff>79375</xdr:colOff>
      <xdr:row>35</xdr:row>
      <xdr:rowOff>47021</xdr:rowOff>
    </xdr:to>
    <xdr:sp macro="" textlink="">
      <xdr:nvSpPr>
        <xdr:cNvPr id="314" name="円/楕円 313"/>
        <xdr:cNvSpPr/>
      </xdr:nvSpPr>
      <xdr:spPr>
        <a:xfrm>
          <a:off x="9588500" y="59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63548</xdr:rowOff>
    </xdr:from>
    <xdr:ext cx="534377" cy="259045"/>
    <xdr:sp macro="" textlink="">
      <xdr:nvSpPr>
        <xdr:cNvPr id="315" name="テキスト ボックス 314"/>
        <xdr:cNvSpPr txBox="1"/>
      </xdr:nvSpPr>
      <xdr:spPr>
        <a:xfrm>
          <a:off x="9372111" y="57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153512</xdr:rowOff>
    </xdr:from>
    <xdr:to>
      <xdr:col>12</xdr:col>
      <xdr:colOff>561975</xdr:colOff>
      <xdr:row>35</xdr:row>
      <xdr:rowOff>83662</xdr:rowOff>
    </xdr:to>
    <xdr:sp macro="" textlink="">
      <xdr:nvSpPr>
        <xdr:cNvPr id="316" name="円/楕円 315"/>
        <xdr:cNvSpPr/>
      </xdr:nvSpPr>
      <xdr:spPr>
        <a:xfrm>
          <a:off x="8699500" y="59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100189</xdr:rowOff>
    </xdr:from>
    <xdr:ext cx="534377" cy="259045"/>
    <xdr:sp macro="" textlink="">
      <xdr:nvSpPr>
        <xdr:cNvPr id="317" name="テキスト ボックス 316"/>
        <xdr:cNvSpPr txBox="1"/>
      </xdr:nvSpPr>
      <xdr:spPr>
        <a:xfrm>
          <a:off x="8483111" y="57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151422</xdr:rowOff>
    </xdr:from>
    <xdr:to>
      <xdr:col>11</xdr:col>
      <xdr:colOff>358775</xdr:colOff>
      <xdr:row>35</xdr:row>
      <xdr:rowOff>81572</xdr:rowOff>
    </xdr:to>
    <xdr:sp macro="" textlink="">
      <xdr:nvSpPr>
        <xdr:cNvPr id="318" name="円/楕円 317"/>
        <xdr:cNvSpPr/>
      </xdr:nvSpPr>
      <xdr:spPr>
        <a:xfrm>
          <a:off x="78105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98099</xdr:rowOff>
    </xdr:from>
    <xdr:ext cx="534377" cy="259045"/>
    <xdr:sp macro="" textlink="">
      <xdr:nvSpPr>
        <xdr:cNvPr id="319" name="テキスト ボックス 318"/>
        <xdr:cNvSpPr txBox="1"/>
      </xdr:nvSpPr>
      <xdr:spPr>
        <a:xfrm>
          <a:off x="7594111" y="57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126243</xdr:rowOff>
    </xdr:from>
    <xdr:to>
      <xdr:col>10</xdr:col>
      <xdr:colOff>155575</xdr:colOff>
      <xdr:row>37</xdr:row>
      <xdr:rowOff>56393</xdr:rowOff>
    </xdr:to>
    <xdr:sp macro="" textlink="">
      <xdr:nvSpPr>
        <xdr:cNvPr id="320" name="円/楕円 319"/>
        <xdr:cNvSpPr/>
      </xdr:nvSpPr>
      <xdr:spPr>
        <a:xfrm>
          <a:off x="6921500" y="6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72920</xdr:rowOff>
    </xdr:from>
    <xdr:ext cx="534377" cy="259045"/>
    <xdr:sp macro="" textlink="">
      <xdr:nvSpPr>
        <xdr:cNvPr id="321" name="テキスト ボックス 320"/>
        <xdr:cNvSpPr txBox="1"/>
      </xdr:nvSpPr>
      <xdr:spPr>
        <a:xfrm>
          <a:off x="6705111" y="60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11564</xdr:rowOff>
    </xdr:from>
    <xdr:to>
      <xdr:col>15</xdr:col>
      <xdr:colOff>180975</xdr:colOff>
      <xdr:row>57</xdr:row>
      <xdr:rowOff>116644</xdr:rowOff>
    </xdr:to>
    <xdr:cxnSp macro="">
      <xdr:nvCxnSpPr>
        <xdr:cNvPr id="352" name="直線コネクタ 351"/>
        <xdr:cNvCxnSpPr/>
      </xdr:nvCxnSpPr>
      <xdr:spPr>
        <a:xfrm>
          <a:off x="9639300" y="9784214"/>
          <a:ext cx="8382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11564</xdr:rowOff>
    </xdr:from>
    <xdr:to>
      <xdr:col>14</xdr:col>
      <xdr:colOff>28575</xdr:colOff>
      <xdr:row>57</xdr:row>
      <xdr:rowOff>136478</xdr:rowOff>
    </xdr:to>
    <xdr:cxnSp macro="">
      <xdr:nvCxnSpPr>
        <xdr:cNvPr id="355" name="直線コネクタ 354"/>
        <xdr:cNvCxnSpPr/>
      </xdr:nvCxnSpPr>
      <xdr:spPr>
        <a:xfrm flipV="1">
          <a:off x="8750300" y="9784214"/>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144958</xdr:rowOff>
    </xdr:from>
    <xdr:to>
      <xdr:col>12</xdr:col>
      <xdr:colOff>511175</xdr:colOff>
      <xdr:row>57</xdr:row>
      <xdr:rowOff>136478</xdr:rowOff>
    </xdr:to>
    <xdr:cxnSp macro="">
      <xdr:nvCxnSpPr>
        <xdr:cNvPr id="358" name="直線コネクタ 357"/>
        <xdr:cNvCxnSpPr/>
      </xdr:nvCxnSpPr>
      <xdr:spPr>
        <a:xfrm>
          <a:off x="7861300" y="9574708"/>
          <a:ext cx="889000" cy="3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144958</xdr:rowOff>
    </xdr:from>
    <xdr:to>
      <xdr:col>11</xdr:col>
      <xdr:colOff>307975</xdr:colOff>
      <xdr:row>57</xdr:row>
      <xdr:rowOff>128030</xdr:rowOff>
    </xdr:to>
    <xdr:cxnSp macro="">
      <xdr:nvCxnSpPr>
        <xdr:cNvPr id="361" name="直線コネクタ 360"/>
        <xdr:cNvCxnSpPr/>
      </xdr:nvCxnSpPr>
      <xdr:spPr>
        <a:xfrm flipV="1">
          <a:off x="6972300" y="9574708"/>
          <a:ext cx="889000" cy="3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65844</xdr:rowOff>
    </xdr:from>
    <xdr:to>
      <xdr:col>15</xdr:col>
      <xdr:colOff>231775</xdr:colOff>
      <xdr:row>57</xdr:row>
      <xdr:rowOff>167444</xdr:rowOff>
    </xdr:to>
    <xdr:sp macro="" textlink="">
      <xdr:nvSpPr>
        <xdr:cNvPr id="371" name="円/楕円 370"/>
        <xdr:cNvSpPr/>
      </xdr:nvSpPr>
      <xdr:spPr>
        <a:xfrm>
          <a:off x="104267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44271</xdr:rowOff>
    </xdr:from>
    <xdr:ext cx="534377" cy="259045"/>
    <xdr:sp macro="" textlink="">
      <xdr:nvSpPr>
        <xdr:cNvPr id="372" name="普通建設事業費該当値テキスト"/>
        <xdr:cNvSpPr txBox="1"/>
      </xdr:nvSpPr>
      <xdr:spPr>
        <a:xfrm>
          <a:off x="10528300" y="98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132214</xdr:rowOff>
    </xdr:from>
    <xdr:to>
      <xdr:col>14</xdr:col>
      <xdr:colOff>79375</xdr:colOff>
      <xdr:row>57</xdr:row>
      <xdr:rowOff>62364</xdr:rowOff>
    </xdr:to>
    <xdr:sp macro="" textlink="">
      <xdr:nvSpPr>
        <xdr:cNvPr id="373" name="円/楕円 372"/>
        <xdr:cNvSpPr/>
      </xdr:nvSpPr>
      <xdr:spPr>
        <a:xfrm>
          <a:off x="9588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53491</xdr:rowOff>
    </xdr:from>
    <xdr:ext cx="534377" cy="259045"/>
    <xdr:sp macro="" textlink="">
      <xdr:nvSpPr>
        <xdr:cNvPr id="374" name="テキスト ボックス 373"/>
        <xdr:cNvSpPr txBox="1"/>
      </xdr:nvSpPr>
      <xdr:spPr>
        <a:xfrm>
          <a:off x="9372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85678</xdr:rowOff>
    </xdr:from>
    <xdr:to>
      <xdr:col>12</xdr:col>
      <xdr:colOff>561975</xdr:colOff>
      <xdr:row>58</xdr:row>
      <xdr:rowOff>15828</xdr:rowOff>
    </xdr:to>
    <xdr:sp macro="" textlink="">
      <xdr:nvSpPr>
        <xdr:cNvPr id="375" name="円/楕円 374"/>
        <xdr:cNvSpPr/>
      </xdr:nvSpPr>
      <xdr:spPr>
        <a:xfrm>
          <a:off x="8699500" y="9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6955</xdr:rowOff>
    </xdr:from>
    <xdr:ext cx="534377" cy="259045"/>
    <xdr:sp macro="" textlink="">
      <xdr:nvSpPr>
        <xdr:cNvPr id="376" name="テキスト ボックス 375"/>
        <xdr:cNvSpPr txBox="1"/>
      </xdr:nvSpPr>
      <xdr:spPr>
        <a:xfrm>
          <a:off x="8483111" y="99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94158</xdr:rowOff>
    </xdr:from>
    <xdr:to>
      <xdr:col>11</xdr:col>
      <xdr:colOff>358775</xdr:colOff>
      <xdr:row>56</xdr:row>
      <xdr:rowOff>24308</xdr:rowOff>
    </xdr:to>
    <xdr:sp macro="" textlink="">
      <xdr:nvSpPr>
        <xdr:cNvPr id="377" name="円/楕円 376"/>
        <xdr:cNvSpPr/>
      </xdr:nvSpPr>
      <xdr:spPr>
        <a:xfrm>
          <a:off x="7810500" y="95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15435</xdr:rowOff>
    </xdr:from>
    <xdr:ext cx="534377" cy="259045"/>
    <xdr:sp macro="" textlink="">
      <xdr:nvSpPr>
        <xdr:cNvPr id="378" name="テキスト ボックス 377"/>
        <xdr:cNvSpPr txBox="1"/>
      </xdr:nvSpPr>
      <xdr:spPr>
        <a:xfrm>
          <a:off x="7594111" y="96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77230</xdr:rowOff>
    </xdr:from>
    <xdr:to>
      <xdr:col>10</xdr:col>
      <xdr:colOff>155575</xdr:colOff>
      <xdr:row>58</xdr:row>
      <xdr:rowOff>7380</xdr:rowOff>
    </xdr:to>
    <xdr:sp macro="" textlink="">
      <xdr:nvSpPr>
        <xdr:cNvPr id="379" name="円/楕円 378"/>
        <xdr:cNvSpPr/>
      </xdr:nvSpPr>
      <xdr:spPr>
        <a:xfrm>
          <a:off x="6921500" y="9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169957</xdr:rowOff>
    </xdr:from>
    <xdr:ext cx="534377" cy="259045"/>
    <xdr:sp macro="" textlink="">
      <xdr:nvSpPr>
        <xdr:cNvPr id="380" name="テキスト ボックス 379"/>
        <xdr:cNvSpPr txBox="1"/>
      </xdr:nvSpPr>
      <xdr:spPr>
        <a:xfrm>
          <a:off x="6705111" y="99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95303</xdr:rowOff>
    </xdr:from>
    <xdr:to>
      <xdr:col>15</xdr:col>
      <xdr:colOff>180975</xdr:colOff>
      <xdr:row>79</xdr:row>
      <xdr:rowOff>39737</xdr:rowOff>
    </xdr:to>
    <xdr:cxnSp macro="">
      <xdr:nvCxnSpPr>
        <xdr:cNvPr id="411" name="直線コネクタ 410"/>
        <xdr:cNvCxnSpPr/>
      </xdr:nvCxnSpPr>
      <xdr:spPr>
        <a:xfrm>
          <a:off x="9639300" y="13468403"/>
          <a:ext cx="8382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156404</xdr:rowOff>
    </xdr:from>
    <xdr:to>
      <xdr:col>14</xdr:col>
      <xdr:colOff>28575</xdr:colOff>
      <xdr:row>78</xdr:row>
      <xdr:rowOff>95303</xdr:rowOff>
    </xdr:to>
    <xdr:cxnSp macro="">
      <xdr:nvCxnSpPr>
        <xdr:cNvPr id="414" name="直線コネクタ 413"/>
        <xdr:cNvCxnSpPr/>
      </xdr:nvCxnSpPr>
      <xdr:spPr>
        <a:xfrm>
          <a:off x="8750300" y="13358054"/>
          <a:ext cx="889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160387</xdr:rowOff>
    </xdr:from>
    <xdr:to>
      <xdr:col>15</xdr:col>
      <xdr:colOff>231775</xdr:colOff>
      <xdr:row>79</xdr:row>
      <xdr:rowOff>90537</xdr:rowOff>
    </xdr:to>
    <xdr:sp macro="" textlink="">
      <xdr:nvSpPr>
        <xdr:cNvPr id="424" name="円/楕円 423"/>
        <xdr:cNvSpPr/>
      </xdr:nvSpPr>
      <xdr:spPr>
        <a:xfrm>
          <a:off x="104267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75314</xdr:rowOff>
    </xdr:from>
    <xdr:ext cx="469744" cy="259045"/>
    <xdr:sp macro="" textlink="">
      <xdr:nvSpPr>
        <xdr:cNvPr id="425" name="普通建設事業費 （ うち新規整備　）該当値テキスト"/>
        <xdr:cNvSpPr txBox="1"/>
      </xdr:nvSpPr>
      <xdr:spPr>
        <a:xfrm>
          <a:off x="10528300" y="134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44503</xdr:rowOff>
    </xdr:from>
    <xdr:to>
      <xdr:col>14</xdr:col>
      <xdr:colOff>79375</xdr:colOff>
      <xdr:row>78</xdr:row>
      <xdr:rowOff>146103</xdr:rowOff>
    </xdr:to>
    <xdr:sp macro="" textlink="">
      <xdr:nvSpPr>
        <xdr:cNvPr id="426" name="円/楕円 425"/>
        <xdr:cNvSpPr/>
      </xdr:nvSpPr>
      <xdr:spPr>
        <a:xfrm>
          <a:off x="9588500" y="134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137230</xdr:rowOff>
    </xdr:from>
    <xdr:ext cx="534377" cy="259045"/>
    <xdr:sp macro="" textlink="">
      <xdr:nvSpPr>
        <xdr:cNvPr id="427" name="テキスト ボックス 426"/>
        <xdr:cNvSpPr txBox="1"/>
      </xdr:nvSpPr>
      <xdr:spPr>
        <a:xfrm>
          <a:off x="9372111" y="135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105604</xdr:rowOff>
    </xdr:from>
    <xdr:to>
      <xdr:col>12</xdr:col>
      <xdr:colOff>561975</xdr:colOff>
      <xdr:row>78</xdr:row>
      <xdr:rowOff>35754</xdr:rowOff>
    </xdr:to>
    <xdr:sp macro="" textlink="">
      <xdr:nvSpPr>
        <xdr:cNvPr id="428" name="円/楕円 427"/>
        <xdr:cNvSpPr/>
      </xdr:nvSpPr>
      <xdr:spPr>
        <a:xfrm>
          <a:off x="8699500" y="133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26881</xdr:rowOff>
    </xdr:from>
    <xdr:ext cx="534377" cy="259045"/>
    <xdr:sp macro="" textlink="">
      <xdr:nvSpPr>
        <xdr:cNvPr id="429" name="テキスト ボックス 428"/>
        <xdr:cNvSpPr txBox="1"/>
      </xdr:nvSpPr>
      <xdr:spPr>
        <a:xfrm>
          <a:off x="8483111" y="133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81686</xdr:rowOff>
    </xdr:from>
    <xdr:to>
      <xdr:col>15</xdr:col>
      <xdr:colOff>180975</xdr:colOff>
      <xdr:row>97</xdr:row>
      <xdr:rowOff>84010</xdr:rowOff>
    </xdr:to>
    <xdr:cxnSp macro="">
      <xdr:nvCxnSpPr>
        <xdr:cNvPr id="458" name="直線コネクタ 457"/>
        <xdr:cNvCxnSpPr/>
      </xdr:nvCxnSpPr>
      <xdr:spPr>
        <a:xfrm>
          <a:off x="9639300" y="1671233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81686</xdr:rowOff>
    </xdr:from>
    <xdr:to>
      <xdr:col>14</xdr:col>
      <xdr:colOff>28575</xdr:colOff>
      <xdr:row>98</xdr:row>
      <xdr:rowOff>159359</xdr:rowOff>
    </xdr:to>
    <xdr:cxnSp macro="">
      <xdr:nvCxnSpPr>
        <xdr:cNvPr id="461" name="直線コネクタ 460"/>
        <xdr:cNvCxnSpPr/>
      </xdr:nvCxnSpPr>
      <xdr:spPr>
        <a:xfrm flipV="1">
          <a:off x="8750300" y="16712336"/>
          <a:ext cx="889000" cy="2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33210</xdr:rowOff>
    </xdr:from>
    <xdr:to>
      <xdr:col>15</xdr:col>
      <xdr:colOff>231775</xdr:colOff>
      <xdr:row>97</xdr:row>
      <xdr:rowOff>134810</xdr:rowOff>
    </xdr:to>
    <xdr:sp macro="" textlink="">
      <xdr:nvSpPr>
        <xdr:cNvPr id="471" name="円/楕円 470"/>
        <xdr:cNvSpPr/>
      </xdr:nvSpPr>
      <xdr:spPr>
        <a:xfrm>
          <a:off x="10426700" y="166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11637</xdr:rowOff>
    </xdr:from>
    <xdr:ext cx="534377" cy="259045"/>
    <xdr:sp macro="" textlink="">
      <xdr:nvSpPr>
        <xdr:cNvPr id="472" name="普通建設事業費 （ うち更新整備　）該当値テキスト"/>
        <xdr:cNvSpPr txBox="1"/>
      </xdr:nvSpPr>
      <xdr:spPr>
        <a:xfrm>
          <a:off x="10528300" y="166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30886</xdr:rowOff>
    </xdr:from>
    <xdr:to>
      <xdr:col>14</xdr:col>
      <xdr:colOff>79375</xdr:colOff>
      <xdr:row>97</xdr:row>
      <xdr:rowOff>132486</xdr:rowOff>
    </xdr:to>
    <xdr:sp macro="" textlink="">
      <xdr:nvSpPr>
        <xdr:cNvPr id="473" name="円/楕円 472"/>
        <xdr:cNvSpPr/>
      </xdr:nvSpPr>
      <xdr:spPr>
        <a:xfrm>
          <a:off x="9588500" y="166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149013</xdr:rowOff>
    </xdr:from>
    <xdr:ext cx="534377" cy="259045"/>
    <xdr:sp macro="" textlink="">
      <xdr:nvSpPr>
        <xdr:cNvPr id="474" name="テキスト ボックス 473"/>
        <xdr:cNvSpPr txBox="1"/>
      </xdr:nvSpPr>
      <xdr:spPr>
        <a:xfrm>
          <a:off x="9372111" y="164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108559</xdr:rowOff>
    </xdr:from>
    <xdr:to>
      <xdr:col>12</xdr:col>
      <xdr:colOff>561975</xdr:colOff>
      <xdr:row>99</xdr:row>
      <xdr:rowOff>38709</xdr:rowOff>
    </xdr:to>
    <xdr:sp macro="" textlink="">
      <xdr:nvSpPr>
        <xdr:cNvPr id="475" name="円/楕円 474"/>
        <xdr:cNvSpPr/>
      </xdr:nvSpPr>
      <xdr:spPr>
        <a:xfrm>
          <a:off x="8699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29836</xdr:rowOff>
    </xdr:from>
    <xdr:ext cx="469744" cy="259045"/>
    <xdr:sp macro="" textlink="">
      <xdr:nvSpPr>
        <xdr:cNvPr id="476" name="テキスト ボックス 475"/>
        <xdr:cNvSpPr txBox="1"/>
      </xdr:nvSpPr>
      <xdr:spPr>
        <a:xfrm>
          <a:off x="8515427" y="170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15684</xdr:rowOff>
    </xdr:from>
    <xdr:to>
      <xdr:col>23</xdr:col>
      <xdr:colOff>517525</xdr:colOff>
      <xdr:row>77</xdr:row>
      <xdr:rowOff>92363</xdr:rowOff>
    </xdr:to>
    <xdr:cxnSp macro="">
      <xdr:nvCxnSpPr>
        <xdr:cNvPr id="613" name="直線コネクタ 612"/>
        <xdr:cNvCxnSpPr/>
      </xdr:nvCxnSpPr>
      <xdr:spPr>
        <a:xfrm flipV="1">
          <a:off x="15481300" y="13217334"/>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81555</xdr:rowOff>
    </xdr:from>
    <xdr:to>
      <xdr:col>22</xdr:col>
      <xdr:colOff>365125</xdr:colOff>
      <xdr:row>77</xdr:row>
      <xdr:rowOff>92363</xdr:rowOff>
    </xdr:to>
    <xdr:cxnSp macro="">
      <xdr:nvCxnSpPr>
        <xdr:cNvPr id="616" name="直線コネクタ 615"/>
        <xdr:cNvCxnSpPr/>
      </xdr:nvCxnSpPr>
      <xdr:spPr>
        <a:xfrm>
          <a:off x="14592300" y="13283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81555</xdr:rowOff>
    </xdr:from>
    <xdr:to>
      <xdr:col>21</xdr:col>
      <xdr:colOff>161925</xdr:colOff>
      <xdr:row>77</xdr:row>
      <xdr:rowOff>92771</xdr:rowOff>
    </xdr:to>
    <xdr:cxnSp macro="">
      <xdr:nvCxnSpPr>
        <xdr:cNvPr id="619" name="直線コネクタ 618"/>
        <xdr:cNvCxnSpPr/>
      </xdr:nvCxnSpPr>
      <xdr:spPr>
        <a:xfrm flipV="1">
          <a:off x="13703300" y="13283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92771</xdr:rowOff>
    </xdr:from>
    <xdr:to>
      <xdr:col>19</xdr:col>
      <xdr:colOff>644525</xdr:colOff>
      <xdr:row>77</xdr:row>
      <xdr:rowOff>100674</xdr:rowOff>
    </xdr:to>
    <xdr:cxnSp macro="">
      <xdr:nvCxnSpPr>
        <xdr:cNvPr id="622" name="直線コネクタ 621"/>
        <xdr:cNvCxnSpPr/>
      </xdr:nvCxnSpPr>
      <xdr:spPr>
        <a:xfrm flipV="1">
          <a:off x="12814300" y="13294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136334</xdr:rowOff>
    </xdr:from>
    <xdr:to>
      <xdr:col>23</xdr:col>
      <xdr:colOff>568325</xdr:colOff>
      <xdr:row>77</xdr:row>
      <xdr:rowOff>66484</xdr:rowOff>
    </xdr:to>
    <xdr:sp macro="" textlink="">
      <xdr:nvSpPr>
        <xdr:cNvPr id="632" name="円/楕円 631"/>
        <xdr:cNvSpPr/>
      </xdr:nvSpPr>
      <xdr:spPr>
        <a:xfrm>
          <a:off x="162687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114761</xdr:rowOff>
    </xdr:from>
    <xdr:ext cx="534377" cy="259045"/>
    <xdr:sp macro="" textlink="">
      <xdr:nvSpPr>
        <xdr:cNvPr id="633" name="公債費該当値テキスト"/>
        <xdr:cNvSpPr txBox="1"/>
      </xdr:nvSpPr>
      <xdr:spPr>
        <a:xfrm>
          <a:off x="16370300"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41563</xdr:rowOff>
    </xdr:from>
    <xdr:to>
      <xdr:col>22</xdr:col>
      <xdr:colOff>415925</xdr:colOff>
      <xdr:row>77</xdr:row>
      <xdr:rowOff>143163</xdr:rowOff>
    </xdr:to>
    <xdr:sp macro="" textlink="">
      <xdr:nvSpPr>
        <xdr:cNvPr id="634" name="円/楕円 633"/>
        <xdr:cNvSpPr/>
      </xdr:nvSpPr>
      <xdr:spPr>
        <a:xfrm>
          <a:off x="154305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134290</xdr:rowOff>
    </xdr:from>
    <xdr:ext cx="534377" cy="259045"/>
    <xdr:sp macro="" textlink="">
      <xdr:nvSpPr>
        <xdr:cNvPr id="635" name="テキスト ボックス 634"/>
        <xdr:cNvSpPr txBox="1"/>
      </xdr:nvSpPr>
      <xdr:spPr>
        <a:xfrm>
          <a:off x="15214111" y="13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30755</xdr:rowOff>
    </xdr:from>
    <xdr:to>
      <xdr:col>21</xdr:col>
      <xdr:colOff>212725</xdr:colOff>
      <xdr:row>77</xdr:row>
      <xdr:rowOff>132355</xdr:rowOff>
    </xdr:to>
    <xdr:sp macro="" textlink="">
      <xdr:nvSpPr>
        <xdr:cNvPr id="636" name="円/楕円 635"/>
        <xdr:cNvSpPr/>
      </xdr:nvSpPr>
      <xdr:spPr>
        <a:xfrm>
          <a:off x="14541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123482</xdr:rowOff>
    </xdr:from>
    <xdr:ext cx="534377" cy="259045"/>
    <xdr:sp macro="" textlink="">
      <xdr:nvSpPr>
        <xdr:cNvPr id="637" name="テキスト ボックス 636"/>
        <xdr:cNvSpPr txBox="1"/>
      </xdr:nvSpPr>
      <xdr:spPr>
        <a:xfrm>
          <a:off x="14325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41971</xdr:rowOff>
    </xdr:from>
    <xdr:to>
      <xdr:col>20</xdr:col>
      <xdr:colOff>9525</xdr:colOff>
      <xdr:row>77</xdr:row>
      <xdr:rowOff>143571</xdr:rowOff>
    </xdr:to>
    <xdr:sp macro="" textlink="">
      <xdr:nvSpPr>
        <xdr:cNvPr id="638" name="円/楕円 637"/>
        <xdr:cNvSpPr/>
      </xdr:nvSpPr>
      <xdr:spPr>
        <a:xfrm>
          <a:off x="136525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134698</xdr:rowOff>
    </xdr:from>
    <xdr:ext cx="534377" cy="259045"/>
    <xdr:sp macro="" textlink="">
      <xdr:nvSpPr>
        <xdr:cNvPr id="639" name="テキスト ボックス 638"/>
        <xdr:cNvSpPr txBox="1"/>
      </xdr:nvSpPr>
      <xdr:spPr>
        <a:xfrm>
          <a:off x="13436111" y="133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49874</xdr:rowOff>
    </xdr:from>
    <xdr:to>
      <xdr:col>18</xdr:col>
      <xdr:colOff>492125</xdr:colOff>
      <xdr:row>77</xdr:row>
      <xdr:rowOff>151474</xdr:rowOff>
    </xdr:to>
    <xdr:sp macro="" textlink="">
      <xdr:nvSpPr>
        <xdr:cNvPr id="640" name="円/楕円 639"/>
        <xdr:cNvSpPr/>
      </xdr:nvSpPr>
      <xdr:spPr>
        <a:xfrm>
          <a:off x="12763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142601</xdr:rowOff>
    </xdr:from>
    <xdr:ext cx="534377" cy="259045"/>
    <xdr:sp macro="" textlink="">
      <xdr:nvSpPr>
        <xdr:cNvPr id="641" name="テキスト ボックス 640"/>
        <xdr:cNvSpPr txBox="1"/>
      </xdr:nvSpPr>
      <xdr:spPr>
        <a:xfrm>
          <a:off x="12547111"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169624</xdr:rowOff>
    </xdr:from>
    <xdr:to>
      <xdr:col>23</xdr:col>
      <xdr:colOff>517525</xdr:colOff>
      <xdr:row>96</xdr:row>
      <xdr:rowOff>81521</xdr:rowOff>
    </xdr:to>
    <xdr:cxnSp macro="">
      <xdr:nvCxnSpPr>
        <xdr:cNvPr id="668" name="直線コネクタ 667"/>
        <xdr:cNvCxnSpPr/>
      </xdr:nvCxnSpPr>
      <xdr:spPr>
        <a:xfrm flipV="1">
          <a:off x="15481300" y="16457374"/>
          <a:ext cx="8382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143997</xdr:rowOff>
    </xdr:from>
    <xdr:to>
      <xdr:col>22</xdr:col>
      <xdr:colOff>365125</xdr:colOff>
      <xdr:row>96</xdr:row>
      <xdr:rowOff>81521</xdr:rowOff>
    </xdr:to>
    <xdr:cxnSp macro="">
      <xdr:nvCxnSpPr>
        <xdr:cNvPr id="671" name="直線コネクタ 670"/>
        <xdr:cNvCxnSpPr/>
      </xdr:nvCxnSpPr>
      <xdr:spPr>
        <a:xfrm>
          <a:off x="14592300" y="16431747"/>
          <a:ext cx="889000" cy="10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89522</xdr:rowOff>
    </xdr:from>
    <xdr:to>
      <xdr:col>21</xdr:col>
      <xdr:colOff>161925</xdr:colOff>
      <xdr:row>95</xdr:row>
      <xdr:rowOff>143997</xdr:rowOff>
    </xdr:to>
    <xdr:cxnSp macro="">
      <xdr:nvCxnSpPr>
        <xdr:cNvPr id="674" name="直線コネクタ 673"/>
        <xdr:cNvCxnSpPr/>
      </xdr:nvCxnSpPr>
      <xdr:spPr>
        <a:xfrm>
          <a:off x="13703300" y="16377272"/>
          <a:ext cx="8890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6" name="テキスト ボックス 675"/>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89522</xdr:rowOff>
    </xdr:from>
    <xdr:to>
      <xdr:col>19</xdr:col>
      <xdr:colOff>644525</xdr:colOff>
      <xdr:row>97</xdr:row>
      <xdr:rowOff>7386</xdr:rowOff>
    </xdr:to>
    <xdr:cxnSp macro="">
      <xdr:nvCxnSpPr>
        <xdr:cNvPr id="677" name="直線コネクタ 676"/>
        <xdr:cNvCxnSpPr/>
      </xdr:nvCxnSpPr>
      <xdr:spPr>
        <a:xfrm flipV="1">
          <a:off x="12814300" y="16377272"/>
          <a:ext cx="889000" cy="2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118824</xdr:rowOff>
    </xdr:from>
    <xdr:to>
      <xdr:col>23</xdr:col>
      <xdr:colOff>568325</xdr:colOff>
      <xdr:row>96</xdr:row>
      <xdr:rowOff>48974</xdr:rowOff>
    </xdr:to>
    <xdr:sp macro="" textlink="">
      <xdr:nvSpPr>
        <xdr:cNvPr id="687" name="円/楕円 686"/>
        <xdr:cNvSpPr/>
      </xdr:nvSpPr>
      <xdr:spPr>
        <a:xfrm>
          <a:off x="16268700" y="164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141701</xdr:rowOff>
    </xdr:from>
    <xdr:ext cx="534377" cy="259045"/>
    <xdr:sp macro="" textlink="">
      <xdr:nvSpPr>
        <xdr:cNvPr id="688" name="積立金該当値テキスト"/>
        <xdr:cNvSpPr txBox="1"/>
      </xdr:nvSpPr>
      <xdr:spPr>
        <a:xfrm>
          <a:off x="16370300" y="162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30721</xdr:rowOff>
    </xdr:from>
    <xdr:to>
      <xdr:col>22</xdr:col>
      <xdr:colOff>415925</xdr:colOff>
      <xdr:row>96</xdr:row>
      <xdr:rowOff>132321</xdr:rowOff>
    </xdr:to>
    <xdr:sp macro="" textlink="">
      <xdr:nvSpPr>
        <xdr:cNvPr id="689" name="円/楕円 688"/>
        <xdr:cNvSpPr/>
      </xdr:nvSpPr>
      <xdr:spPr>
        <a:xfrm>
          <a:off x="15430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148848</xdr:rowOff>
    </xdr:from>
    <xdr:ext cx="534377" cy="259045"/>
    <xdr:sp macro="" textlink="">
      <xdr:nvSpPr>
        <xdr:cNvPr id="690" name="テキスト ボックス 689"/>
        <xdr:cNvSpPr txBox="1"/>
      </xdr:nvSpPr>
      <xdr:spPr>
        <a:xfrm>
          <a:off x="15214111" y="162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93197</xdr:rowOff>
    </xdr:from>
    <xdr:to>
      <xdr:col>21</xdr:col>
      <xdr:colOff>212725</xdr:colOff>
      <xdr:row>96</xdr:row>
      <xdr:rowOff>23347</xdr:rowOff>
    </xdr:to>
    <xdr:sp macro="" textlink="">
      <xdr:nvSpPr>
        <xdr:cNvPr id="691" name="円/楕円 690"/>
        <xdr:cNvSpPr/>
      </xdr:nvSpPr>
      <xdr:spPr>
        <a:xfrm>
          <a:off x="145415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39874</xdr:rowOff>
    </xdr:from>
    <xdr:ext cx="534377" cy="259045"/>
    <xdr:sp macro="" textlink="">
      <xdr:nvSpPr>
        <xdr:cNvPr id="692" name="テキスト ボックス 691"/>
        <xdr:cNvSpPr txBox="1"/>
      </xdr:nvSpPr>
      <xdr:spPr>
        <a:xfrm>
          <a:off x="14325111" y="161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38722</xdr:rowOff>
    </xdr:from>
    <xdr:to>
      <xdr:col>20</xdr:col>
      <xdr:colOff>9525</xdr:colOff>
      <xdr:row>95</xdr:row>
      <xdr:rowOff>140322</xdr:rowOff>
    </xdr:to>
    <xdr:sp macro="" textlink="">
      <xdr:nvSpPr>
        <xdr:cNvPr id="693" name="円/楕円 692"/>
        <xdr:cNvSpPr/>
      </xdr:nvSpPr>
      <xdr:spPr>
        <a:xfrm>
          <a:off x="13652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156849</xdr:rowOff>
    </xdr:from>
    <xdr:ext cx="534377" cy="259045"/>
    <xdr:sp macro="" textlink="">
      <xdr:nvSpPr>
        <xdr:cNvPr id="694" name="テキスト ボックス 693"/>
        <xdr:cNvSpPr txBox="1"/>
      </xdr:nvSpPr>
      <xdr:spPr>
        <a:xfrm>
          <a:off x="13436111"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128036</xdr:rowOff>
    </xdr:from>
    <xdr:to>
      <xdr:col>18</xdr:col>
      <xdr:colOff>492125</xdr:colOff>
      <xdr:row>97</xdr:row>
      <xdr:rowOff>58186</xdr:rowOff>
    </xdr:to>
    <xdr:sp macro="" textlink="">
      <xdr:nvSpPr>
        <xdr:cNvPr id="695" name="円/楕円 694"/>
        <xdr:cNvSpPr/>
      </xdr:nvSpPr>
      <xdr:spPr>
        <a:xfrm>
          <a:off x="12763500" y="1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74713</xdr:rowOff>
    </xdr:from>
    <xdr:ext cx="534377" cy="259045"/>
    <xdr:sp macro="" textlink="">
      <xdr:nvSpPr>
        <xdr:cNvPr id="696" name="テキスト ボックス 695"/>
        <xdr:cNvSpPr txBox="1"/>
      </xdr:nvSpPr>
      <xdr:spPr>
        <a:xfrm>
          <a:off x="12547111" y="16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127943</xdr:rowOff>
    </xdr:from>
    <xdr:to>
      <xdr:col>32</xdr:col>
      <xdr:colOff>187325</xdr:colOff>
      <xdr:row>39</xdr:row>
      <xdr:rowOff>94960</xdr:rowOff>
    </xdr:to>
    <xdr:cxnSp macro="">
      <xdr:nvCxnSpPr>
        <xdr:cNvPr id="727" name="直線コネクタ 726"/>
        <xdr:cNvCxnSpPr/>
      </xdr:nvCxnSpPr>
      <xdr:spPr>
        <a:xfrm>
          <a:off x="21323300" y="6643043"/>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127943</xdr:rowOff>
    </xdr:from>
    <xdr:to>
      <xdr:col>31</xdr:col>
      <xdr:colOff>34925</xdr:colOff>
      <xdr:row>39</xdr:row>
      <xdr:rowOff>38953</xdr:rowOff>
    </xdr:to>
    <xdr:cxnSp macro="">
      <xdr:nvCxnSpPr>
        <xdr:cNvPr id="730" name="直線コネクタ 729"/>
        <xdr:cNvCxnSpPr/>
      </xdr:nvCxnSpPr>
      <xdr:spPr>
        <a:xfrm flipV="1">
          <a:off x="20434300" y="6643043"/>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38953</xdr:rowOff>
    </xdr:from>
    <xdr:to>
      <xdr:col>29</xdr:col>
      <xdr:colOff>517525</xdr:colOff>
      <xdr:row>39</xdr:row>
      <xdr:rowOff>98878</xdr:rowOff>
    </xdr:to>
    <xdr:cxnSp macro="">
      <xdr:nvCxnSpPr>
        <xdr:cNvPr id="733" name="直線コネクタ 732"/>
        <xdr:cNvCxnSpPr/>
      </xdr:nvCxnSpPr>
      <xdr:spPr>
        <a:xfrm flipV="1">
          <a:off x="19545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46" name="円/楕円 745"/>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47"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77143</xdr:rowOff>
    </xdr:from>
    <xdr:to>
      <xdr:col>31</xdr:col>
      <xdr:colOff>85725</xdr:colOff>
      <xdr:row>39</xdr:row>
      <xdr:rowOff>7293</xdr:rowOff>
    </xdr:to>
    <xdr:sp macro="" textlink="">
      <xdr:nvSpPr>
        <xdr:cNvPr id="748" name="円/楕円 747"/>
        <xdr:cNvSpPr/>
      </xdr:nvSpPr>
      <xdr:spPr>
        <a:xfrm>
          <a:off x="21272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23820</xdr:rowOff>
    </xdr:from>
    <xdr:ext cx="378565" cy="259045"/>
    <xdr:sp macro="" textlink="">
      <xdr:nvSpPr>
        <xdr:cNvPr id="749" name="テキスト ボックス 748"/>
        <xdr:cNvSpPr txBox="1"/>
      </xdr:nvSpPr>
      <xdr:spPr>
        <a:xfrm>
          <a:off x="21134017" y="636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159603</xdr:rowOff>
    </xdr:from>
    <xdr:to>
      <xdr:col>29</xdr:col>
      <xdr:colOff>568325</xdr:colOff>
      <xdr:row>39</xdr:row>
      <xdr:rowOff>89753</xdr:rowOff>
    </xdr:to>
    <xdr:sp macro="" textlink="">
      <xdr:nvSpPr>
        <xdr:cNvPr id="750" name="円/楕円 749"/>
        <xdr:cNvSpPr/>
      </xdr:nvSpPr>
      <xdr:spPr>
        <a:xfrm>
          <a:off x="20383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80880</xdr:rowOff>
    </xdr:from>
    <xdr:ext cx="378565" cy="259045"/>
    <xdr:sp macro="" textlink="">
      <xdr:nvSpPr>
        <xdr:cNvPr id="751" name="テキスト ボックス 750"/>
        <xdr:cNvSpPr txBox="1"/>
      </xdr:nvSpPr>
      <xdr:spPr>
        <a:xfrm>
          <a:off x="20245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44641</xdr:rowOff>
    </xdr:from>
    <xdr:to>
      <xdr:col>32</xdr:col>
      <xdr:colOff>187325</xdr:colOff>
      <xdr:row>78</xdr:row>
      <xdr:rowOff>86265</xdr:rowOff>
    </xdr:to>
    <xdr:cxnSp macro="">
      <xdr:nvCxnSpPr>
        <xdr:cNvPr id="844" name="直線コネクタ 843"/>
        <xdr:cNvCxnSpPr/>
      </xdr:nvCxnSpPr>
      <xdr:spPr>
        <a:xfrm>
          <a:off x="21323300" y="13417741"/>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44641</xdr:rowOff>
    </xdr:from>
    <xdr:to>
      <xdr:col>31</xdr:col>
      <xdr:colOff>34925</xdr:colOff>
      <xdr:row>78</xdr:row>
      <xdr:rowOff>107772</xdr:rowOff>
    </xdr:to>
    <xdr:cxnSp macro="">
      <xdr:nvCxnSpPr>
        <xdr:cNvPr id="847" name="直線コネクタ 846"/>
        <xdr:cNvCxnSpPr/>
      </xdr:nvCxnSpPr>
      <xdr:spPr>
        <a:xfrm flipV="1">
          <a:off x="20434300" y="13417741"/>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91408</xdr:rowOff>
    </xdr:from>
    <xdr:to>
      <xdr:col>29</xdr:col>
      <xdr:colOff>517525</xdr:colOff>
      <xdr:row>78</xdr:row>
      <xdr:rowOff>107772</xdr:rowOff>
    </xdr:to>
    <xdr:cxnSp macro="">
      <xdr:nvCxnSpPr>
        <xdr:cNvPr id="850" name="直線コネクタ 849"/>
        <xdr:cNvCxnSpPr/>
      </xdr:nvCxnSpPr>
      <xdr:spPr>
        <a:xfrm>
          <a:off x="19545300" y="1346450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50794</xdr:rowOff>
    </xdr:from>
    <xdr:to>
      <xdr:col>28</xdr:col>
      <xdr:colOff>314325</xdr:colOff>
      <xdr:row>78</xdr:row>
      <xdr:rowOff>91408</xdr:rowOff>
    </xdr:to>
    <xdr:cxnSp macro="">
      <xdr:nvCxnSpPr>
        <xdr:cNvPr id="853" name="直線コネクタ 852"/>
        <xdr:cNvCxnSpPr/>
      </xdr:nvCxnSpPr>
      <xdr:spPr>
        <a:xfrm>
          <a:off x="18656300" y="1342389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35465</xdr:rowOff>
    </xdr:from>
    <xdr:to>
      <xdr:col>32</xdr:col>
      <xdr:colOff>238125</xdr:colOff>
      <xdr:row>78</xdr:row>
      <xdr:rowOff>137065</xdr:rowOff>
    </xdr:to>
    <xdr:sp macro="" textlink="">
      <xdr:nvSpPr>
        <xdr:cNvPr id="863" name="円/楕円 862"/>
        <xdr:cNvSpPr/>
      </xdr:nvSpPr>
      <xdr:spPr>
        <a:xfrm>
          <a:off x="221107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121842</xdr:rowOff>
    </xdr:from>
    <xdr:ext cx="534377" cy="259045"/>
    <xdr:sp macro="" textlink="">
      <xdr:nvSpPr>
        <xdr:cNvPr id="864" name="繰出金該当値テキスト"/>
        <xdr:cNvSpPr txBox="1"/>
      </xdr:nvSpPr>
      <xdr:spPr>
        <a:xfrm>
          <a:off x="22212300" y="133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165291</xdr:rowOff>
    </xdr:from>
    <xdr:to>
      <xdr:col>31</xdr:col>
      <xdr:colOff>85725</xdr:colOff>
      <xdr:row>78</xdr:row>
      <xdr:rowOff>95441</xdr:rowOff>
    </xdr:to>
    <xdr:sp macro="" textlink="">
      <xdr:nvSpPr>
        <xdr:cNvPr id="865" name="円/楕円 864"/>
        <xdr:cNvSpPr/>
      </xdr:nvSpPr>
      <xdr:spPr>
        <a:xfrm>
          <a:off x="21272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86568</xdr:rowOff>
    </xdr:from>
    <xdr:ext cx="534377" cy="259045"/>
    <xdr:sp macro="" textlink="">
      <xdr:nvSpPr>
        <xdr:cNvPr id="866" name="テキスト ボックス 865"/>
        <xdr:cNvSpPr txBox="1"/>
      </xdr:nvSpPr>
      <xdr:spPr>
        <a:xfrm>
          <a:off x="21056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56972</xdr:rowOff>
    </xdr:from>
    <xdr:to>
      <xdr:col>29</xdr:col>
      <xdr:colOff>568325</xdr:colOff>
      <xdr:row>78</xdr:row>
      <xdr:rowOff>158572</xdr:rowOff>
    </xdr:to>
    <xdr:sp macro="" textlink="">
      <xdr:nvSpPr>
        <xdr:cNvPr id="867" name="円/楕円 866"/>
        <xdr:cNvSpPr/>
      </xdr:nvSpPr>
      <xdr:spPr>
        <a:xfrm>
          <a:off x="20383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149699</xdr:rowOff>
    </xdr:from>
    <xdr:ext cx="534377" cy="259045"/>
    <xdr:sp macro="" textlink="">
      <xdr:nvSpPr>
        <xdr:cNvPr id="868" name="テキスト ボックス 867"/>
        <xdr:cNvSpPr txBox="1"/>
      </xdr:nvSpPr>
      <xdr:spPr>
        <a:xfrm>
          <a:off x="20167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40608</xdr:rowOff>
    </xdr:from>
    <xdr:to>
      <xdr:col>28</xdr:col>
      <xdr:colOff>365125</xdr:colOff>
      <xdr:row>78</xdr:row>
      <xdr:rowOff>142208</xdr:rowOff>
    </xdr:to>
    <xdr:sp macro="" textlink="">
      <xdr:nvSpPr>
        <xdr:cNvPr id="869" name="円/楕円 868"/>
        <xdr:cNvSpPr/>
      </xdr:nvSpPr>
      <xdr:spPr>
        <a:xfrm>
          <a:off x="19494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133335</xdr:rowOff>
    </xdr:from>
    <xdr:ext cx="534377" cy="259045"/>
    <xdr:sp macro="" textlink="">
      <xdr:nvSpPr>
        <xdr:cNvPr id="870" name="テキスト ボックス 869"/>
        <xdr:cNvSpPr txBox="1"/>
      </xdr:nvSpPr>
      <xdr:spPr>
        <a:xfrm>
          <a:off x="19278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171444</xdr:rowOff>
    </xdr:from>
    <xdr:to>
      <xdr:col>27</xdr:col>
      <xdr:colOff>161925</xdr:colOff>
      <xdr:row>78</xdr:row>
      <xdr:rowOff>101594</xdr:rowOff>
    </xdr:to>
    <xdr:sp macro="" textlink="">
      <xdr:nvSpPr>
        <xdr:cNvPr id="871" name="円/楕円 870"/>
        <xdr:cNvSpPr/>
      </xdr:nvSpPr>
      <xdr:spPr>
        <a:xfrm>
          <a:off x="18605500" y="13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92721</xdr:rowOff>
    </xdr:from>
    <xdr:ext cx="534377" cy="259045"/>
    <xdr:sp macro="" textlink="">
      <xdr:nvSpPr>
        <xdr:cNvPr id="872" name="テキスト ボックス 871"/>
        <xdr:cNvSpPr txBox="1"/>
      </xdr:nvSpPr>
      <xdr:spPr>
        <a:xfrm>
          <a:off x="18389111" y="134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大きな特徴として、ごみ処理、消防、学校給食業務を一部事務組合で行っていることと、人口に対する職員数が少ないことにより人件費が非常に低いコストとなっている。また、定員管理の推進により減額傾向が続いている。</a:t>
          </a:r>
          <a:endParaRPr kumimoji="1" lang="en-US" altLang="ja-JP" sz="1300">
            <a:latin typeface="ＭＳ Ｐゴシック"/>
          </a:endParaRPr>
        </a:p>
        <a:p>
          <a:r>
            <a:rPr kumimoji="1" lang="ja-JP" altLang="en-US" sz="1300">
              <a:latin typeface="ＭＳ Ｐゴシック"/>
            </a:rPr>
            <a:t>　扶助費については、社会保障費の増加に伴い例年大きな増額となっているが、総額で平成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17</a:t>
          </a:r>
          <a:r>
            <a:rPr kumimoji="1" lang="ja-JP" altLang="en-US" sz="1300">
              <a:latin typeface="ＭＳ Ｐゴシック"/>
            </a:rPr>
            <a:t>億円を超え、平成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18</a:t>
          </a:r>
          <a:r>
            <a:rPr kumimoji="1" lang="ja-JP" altLang="en-US" sz="1300">
              <a:latin typeface="ＭＳ Ｐゴシック"/>
            </a:rPr>
            <a:t>億円台となり、平成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18</a:t>
          </a:r>
          <a:r>
            <a:rPr kumimoji="1" lang="ja-JP" altLang="en-US" sz="1300">
              <a:latin typeface="ＭＳ Ｐゴシック"/>
            </a:rPr>
            <a:t>億円台後半まで上昇している。</a:t>
          </a:r>
        </a:p>
        <a:p>
          <a:r>
            <a:rPr kumimoji="1" lang="ja-JP" altLang="en-US" sz="1300">
              <a:latin typeface="ＭＳ Ｐゴシック"/>
            </a:rPr>
            <a:t>　公債費は上里中学校屋内運動場にかかる地方債の償還が開始となり、前年度から</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千万円ほど増加、住民一人あたりのコストも大きく上昇した。この水準が当面続く見込みである。</a:t>
          </a:r>
        </a:p>
        <a:p>
          <a:r>
            <a:rPr kumimoji="1" lang="ja-JP" altLang="en-US" sz="1300">
              <a:latin typeface="ＭＳ Ｐゴシック"/>
            </a:rPr>
            <a:t>　投資的経費につては、普通建設事業費が前年度における上里スマートインターチェンジ設置工事や農村公園用地購入等が終了し、</a:t>
          </a:r>
          <a:r>
            <a:rPr kumimoji="1" lang="en-US" altLang="ja-JP" sz="1300">
              <a:latin typeface="ＭＳ Ｐゴシック"/>
            </a:rPr>
            <a:t>24.7</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その他の経費は、補助費が経営体育成条件整備事業補助金（雪害）の減などの影響により、全体で</a:t>
          </a:r>
          <a:r>
            <a:rPr kumimoji="1" lang="en-US" altLang="ja-JP" sz="1300">
              <a:latin typeface="ＭＳ Ｐゴシック"/>
            </a:rPr>
            <a:t>26.1</a:t>
          </a:r>
          <a:r>
            <a:rPr kumimoji="1" lang="ja-JP" altLang="en-US" sz="1300">
              <a:latin typeface="ＭＳ Ｐゴシック"/>
            </a:rPr>
            <a:t>％の減、繰出金については、国民健康保険特別会計への繰出金の減などにより、</a:t>
          </a:r>
          <a:r>
            <a:rPr kumimoji="1" lang="en-US" altLang="ja-JP" sz="1300">
              <a:latin typeface="ＭＳ Ｐゴシック"/>
            </a:rPr>
            <a:t>7.9</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積立金については、公立保育園の新園舎建設等を見込み、いきいき福祉を中心に積立を行った。</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155702</xdr:rowOff>
    </xdr:from>
    <xdr:to>
      <xdr:col>6</xdr:col>
      <xdr:colOff>511175</xdr:colOff>
      <xdr:row>36</xdr:row>
      <xdr:rowOff>87122</xdr:rowOff>
    </xdr:to>
    <xdr:cxnSp macro="">
      <xdr:nvCxnSpPr>
        <xdr:cNvPr id="61" name="直線コネクタ 60"/>
        <xdr:cNvCxnSpPr/>
      </xdr:nvCxnSpPr>
      <xdr:spPr>
        <a:xfrm>
          <a:off x="3797300" y="615645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155702</xdr:rowOff>
    </xdr:from>
    <xdr:to>
      <xdr:col>5</xdr:col>
      <xdr:colOff>358775</xdr:colOff>
      <xdr:row>36</xdr:row>
      <xdr:rowOff>151892</xdr:rowOff>
    </xdr:to>
    <xdr:cxnSp macro="">
      <xdr:nvCxnSpPr>
        <xdr:cNvPr id="64" name="直線コネクタ 63"/>
        <xdr:cNvCxnSpPr/>
      </xdr:nvCxnSpPr>
      <xdr:spPr>
        <a:xfrm flipV="1">
          <a:off x="2908300" y="615645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151892</xdr:rowOff>
    </xdr:from>
    <xdr:to>
      <xdr:col>4</xdr:col>
      <xdr:colOff>155575</xdr:colOff>
      <xdr:row>37</xdr:row>
      <xdr:rowOff>5588</xdr:rowOff>
    </xdr:to>
    <xdr:cxnSp macro="">
      <xdr:nvCxnSpPr>
        <xdr:cNvPr id="67" name="直線コネクタ 66"/>
        <xdr:cNvCxnSpPr/>
      </xdr:nvCxnSpPr>
      <xdr:spPr>
        <a:xfrm flipV="1">
          <a:off x="2019300" y="6324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164084</xdr:rowOff>
    </xdr:from>
    <xdr:to>
      <xdr:col>2</xdr:col>
      <xdr:colOff>638175</xdr:colOff>
      <xdr:row>37</xdr:row>
      <xdr:rowOff>5588</xdr:rowOff>
    </xdr:to>
    <xdr:cxnSp macro="">
      <xdr:nvCxnSpPr>
        <xdr:cNvPr id="70" name="直線コネクタ 69"/>
        <xdr:cNvCxnSpPr/>
      </xdr:nvCxnSpPr>
      <xdr:spPr>
        <a:xfrm>
          <a:off x="1130300" y="63362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36322</xdr:rowOff>
    </xdr:from>
    <xdr:to>
      <xdr:col>6</xdr:col>
      <xdr:colOff>561975</xdr:colOff>
      <xdr:row>36</xdr:row>
      <xdr:rowOff>137922</xdr:rowOff>
    </xdr:to>
    <xdr:sp macro="" textlink="">
      <xdr:nvSpPr>
        <xdr:cNvPr id="80" name="円/楕円 79"/>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14749</xdr:rowOff>
    </xdr:from>
    <xdr:ext cx="469744" cy="259045"/>
    <xdr:sp macro="" textlink="">
      <xdr:nvSpPr>
        <xdr:cNvPr id="81" name="議会費該当値テキスト"/>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104902</xdr:rowOff>
    </xdr:from>
    <xdr:to>
      <xdr:col>5</xdr:col>
      <xdr:colOff>409575</xdr:colOff>
      <xdr:row>36</xdr:row>
      <xdr:rowOff>35052</xdr:rowOff>
    </xdr:to>
    <xdr:sp macro="" textlink="">
      <xdr:nvSpPr>
        <xdr:cNvPr id="82" name="円/楕円 81"/>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26179</xdr:rowOff>
    </xdr:from>
    <xdr:ext cx="469744" cy="259045"/>
    <xdr:sp macro="" textlink="">
      <xdr:nvSpPr>
        <xdr:cNvPr id="83" name="テキスト ボックス 82"/>
        <xdr:cNvSpPr txBox="1"/>
      </xdr:nvSpPr>
      <xdr:spPr>
        <a:xfrm>
          <a:off x="3562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101092</xdr:rowOff>
    </xdr:from>
    <xdr:to>
      <xdr:col>4</xdr:col>
      <xdr:colOff>206375</xdr:colOff>
      <xdr:row>37</xdr:row>
      <xdr:rowOff>31242</xdr:rowOff>
    </xdr:to>
    <xdr:sp macro="" textlink="">
      <xdr:nvSpPr>
        <xdr:cNvPr id="84" name="円/楕円 83"/>
        <xdr:cNvSpPr/>
      </xdr:nvSpPr>
      <xdr:spPr>
        <a:xfrm>
          <a:off x="2857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22369</xdr:rowOff>
    </xdr:from>
    <xdr:ext cx="469744" cy="259045"/>
    <xdr:sp macro="" textlink="">
      <xdr:nvSpPr>
        <xdr:cNvPr id="85" name="テキスト ボックス 84"/>
        <xdr:cNvSpPr txBox="1"/>
      </xdr:nvSpPr>
      <xdr:spPr>
        <a:xfrm>
          <a:off x="2673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126238</xdr:rowOff>
    </xdr:from>
    <xdr:to>
      <xdr:col>3</xdr:col>
      <xdr:colOff>3175</xdr:colOff>
      <xdr:row>37</xdr:row>
      <xdr:rowOff>56388</xdr:rowOff>
    </xdr:to>
    <xdr:sp macro="" textlink="">
      <xdr:nvSpPr>
        <xdr:cNvPr id="86" name="円/楕円 85"/>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47515</xdr:rowOff>
    </xdr:from>
    <xdr:ext cx="469744" cy="259045"/>
    <xdr:sp macro="" textlink="">
      <xdr:nvSpPr>
        <xdr:cNvPr id="87" name="テキスト ボックス 86"/>
        <xdr:cNvSpPr txBox="1"/>
      </xdr:nvSpPr>
      <xdr:spPr>
        <a:xfrm>
          <a:off x="1784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113284</xdr:rowOff>
    </xdr:from>
    <xdr:to>
      <xdr:col>1</xdr:col>
      <xdr:colOff>485775</xdr:colOff>
      <xdr:row>37</xdr:row>
      <xdr:rowOff>43434</xdr:rowOff>
    </xdr:to>
    <xdr:sp macro="" textlink="">
      <xdr:nvSpPr>
        <xdr:cNvPr id="88" name="円/楕円 87"/>
        <xdr:cNvSpPr/>
      </xdr:nvSpPr>
      <xdr:spPr>
        <a:xfrm>
          <a:off x="1079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34561</xdr:rowOff>
    </xdr:from>
    <xdr:ext cx="469744" cy="259045"/>
    <xdr:sp macro="" textlink="">
      <xdr:nvSpPr>
        <xdr:cNvPr id="89" name="テキスト ボックス 88"/>
        <xdr:cNvSpPr txBox="1"/>
      </xdr:nvSpPr>
      <xdr:spPr>
        <a:xfrm>
          <a:off x="895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45974</xdr:rowOff>
    </xdr:from>
    <xdr:to>
      <xdr:col>6</xdr:col>
      <xdr:colOff>511175</xdr:colOff>
      <xdr:row>58</xdr:row>
      <xdr:rowOff>152839</xdr:rowOff>
    </xdr:to>
    <xdr:cxnSp macro="">
      <xdr:nvCxnSpPr>
        <xdr:cNvPr id="121" name="直線コネクタ 120"/>
        <xdr:cNvCxnSpPr/>
      </xdr:nvCxnSpPr>
      <xdr:spPr>
        <a:xfrm>
          <a:off x="3797300" y="9990074"/>
          <a:ext cx="838200" cy="10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45974</xdr:rowOff>
    </xdr:from>
    <xdr:to>
      <xdr:col>5</xdr:col>
      <xdr:colOff>358775</xdr:colOff>
      <xdr:row>58</xdr:row>
      <xdr:rowOff>50873</xdr:rowOff>
    </xdr:to>
    <xdr:cxnSp macro="">
      <xdr:nvCxnSpPr>
        <xdr:cNvPr id="124" name="直線コネクタ 123"/>
        <xdr:cNvCxnSpPr/>
      </xdr:nvCxnSpPr>
      <xdr:spPr>
        <a:xfrm flipV="1">
          <a:off x="2908300" y="99900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50873</xdr:rowOff>
    </xdr:from>
    <xdr:to>
      <xdr:col>4</xdr:col>
      <xdr:colOff>155575</xdr:colOff>
      <xdr:row>58</xdr:row>
      <xdr:rowOff>58961</xdr:rowOff>
    </xdr:to>
    <xdr:cxnSp macro="">
      <xdr:nvCxnSpPr>
        <xdr:cNvPr id="127" name="直線コネクタ 126"/>
        <xdr:cNvCxnSpPr/>
      </xdr:nvCxnSpPr>
      <xdr:spPr>
        <a:xfrm flipV="1">
          <a:off x="2019300" y="999497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58961</xdr:rowOff>
    </xdr:from>
    <xdr:to>
      <xdr:col>2</xdr:col>
      <xdr:colOff>638175</xdr:colOff>
      <xdr:row>58</xdr:row>
      <xdr:rowOff>151685</xdr:rowOff>
    </xdr:to>
    <xdr:cxnSp macro="">
      <xdr:nvCxnSpPr>
        <xdr:cNvPr id="130" name="直線コネクタ 129"/>
        <xdr:cNvCxnSpPr/>
      </xdr:nvCxnSpPr>
      <xdr:spPr>
        <a:xfrm flipV="1">
          <a:off x="1130300" y="10003061"/>
          <a:ext cx="889000" cy="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102039</xdr:rowOff>
    </xdr:from>
    <xdr:to>
      <xdr:col>6</xdr:col>
      <xdr:colOff>561975</xdr:colOff>
      <xdr:row>59</xdr:row>
      <xdr:rowOff>32189</xdr:rowOff>
    </xdr:to>
    <xdr:sp macro="" textlink="">
      <xdr:nvSpPr>
        <xdr:cNvPr id="140" name="円/楕円 139"/>
        <xdr:cNvSpPr/>
      </xdr:nvSpPr>
      <xdr:spPr>
        <a:xfrm>
          <a:off x="4584700" y="100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16966</xdr:rowOff>
    </xdr:from>
    <xdr:ext cx="534377" cy="259045"/>
    <xdr:sp macro="" textlink="">
      <xdr:nvSpPr>
        <xdr:cNvPr id="141" name="総務費該当値テキスト"/>
        <xdr:cNvSpPr txBox="1"/>
      </xdr:nvSpPr>
      <xdr:spPr>
        <a:xfrm>
          <a:off x="4686300" y="99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166624</xdr:rowOff>
    </xdr:from>
    <xdr:to>
      <xdr:col>5</xdr:col>
      <xdr:colOff>409575</xdr:colOff>
      <xdr:row>58</xdr:row>
      <xdr:rowOff>96774</xdr:rowOff>
    </xdr:to>
    <xdr:sp macro="" textlink="">
      <xdr:nvSpPr>
        <xdr:cNvPr id="142" name="円/楕円 141"/>
        <xdr:cNvSpPr/>
      </xdr:nvSpPr>
      <xdr:spPr>
        <a:xfrm>
          <a:off x="3746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87901</xdr:rowOff>
    </xdr:from>
    <xdr:ext cx="534377" cy="259045"/>
    <xdr:sp macro="" textlink="">
      <xdr:nvSpPr>
        <xdr:cNvPr id="143" name="テキスト ボックス 142"/>
        <xdr:cNvSpPr txBox="1"/>
      </xdr:nvSpPr>
      <xdr:spPr>
        <a:xfrm>
          <a:off x="3530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xdr:rowOff>
    </xdr:from>
    <xdr:to>
      <xdr:col>4</xdr:col>
      <xdr:colOff>206375</xdr:colOff>
      <xdr:row>58</xdr:row>
      <xdr:rowOff>101673</xdr:rowOff>
    </xdr:to>
    <xdr:sp macro="" textlink="">
      <xdr:nvSpPr>
        <xdr:cNvPr id="144" name="円/楕円 143"/>
        <xdr:cNvSpPr/>
      </xdr:nvSpPr>
      <xdr:spPr>
        <a:xfrm>
          <a:off x="2857500" y="99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92800</xdr:rowOff>
    </xdr:from>
    <xdr:ext cx="534377" cy="259045"/>
    <xdr:sp macro="" textlink="">
      <xdr:nvSpPr>
        <xdr:cNvPr id="145" name="テキスト ボックス 144"/>
        <xdr:cNvSpPr txBox="1"/>
      </xdr:nvSpPr>
      <xdr:spPr>
        <a:xfrm>
          <a:off x="2641111" y="100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8161</xdr:rowOff>
    </xdr:from>
    <xdr:to>
      <xdr:col>3</xdr:col>
      <xdr:colOff>3175</xdr:colOff>
      <xdr:row>58</xdr:row>
      <xdr:rowOff>109761</xdr:rowOff>
    </xdr:to>
    <xdr:sp macro="" textlink="">
      <xdr:nvSpPr>
        <xdr:cNvPr id="146" name="円/楕円 145"/>
        <xdr:cNvSpPr/>
      </xdr:nvSpPr>
      <xdr:spPr>
        <a:xfrm>
          <a:off x="1968500" y="9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100888</xdr:rowOff>
    </xdr:from>
    <xdr:ext cx="534377" cy="259045"/>
    <xdr:sp macro="" textlink="">
      <xdr:nvSpPr>
        <xdr:cNvPr id="147" name="テキスト ボックス 146"/>
        <xdr:cNvSpPr txBox="1"/>
      </xdr:nvSpPr>
      <xdr:spPr>
        <a:xfrm>
          <a:off x="1752111" y="100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100885</xdr:rowOff>
    </xdr:from>
    <xdr:to>
      <xdr:col>1</xdr:col>
      <xdr:colOff>485775</xdr:colOff>
      <xdr:row>59</xdr:row>
      <xdr:rowOff>31035</xdr:rowOff>
    </xdr:to>
    <xdr:sp macro="" textlink="">
      <xdr:nvSpPr>
        <xdr:cNvPr id="148" name="円/楕円 147"/>
        <xdr:cNvSpPr/>
      </xdr:nvSpPr>
      <xdr:spPr>
        <a:xfrm>
          <a:off x="1079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22162</xdr:rowOff>
    </xdr:from>
    <xdr:ext cx="534377" cy="259045"/>
    <xdr:sp macro="" textlink="">
      <xdr:nvSpPr>
        <xdr:cNvPr id="149" name="テキスト ボックス 148"/>
        <xdr:cNvSpPr txBox="1"/>
      </xdr:nvSpPr>
      <xdr:spPr>
        <a:xfrm>
          <a:off x="863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76828</xdr:rowOff>
    </xdr:from>
    <xdr:to>
      <xdr:col>6</xdr:col>
      <xdr:colOff>511175</xdr:colOff>
      <xdr:row>78</xdr:row>
      <xdr:rowOff>84551</xdr:rowOff>
    </xdr:to>
    <xdr:cxnSp macro="">
      <xdr:nvCxnSpPr>
        <xdr:cNvPr id="178" name="直線コネクタ 177"/>
        <xdr:cNvCxnSpPr/>
      </xdr:nvCxnSpPr>
      <xdr:spPr>
        <a:xfrm flipV="1">
          <a:off x="3797300" y="13449928"/>
          <a:ext cx="8382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84551</xdr:rowOff>
    </xdr:from>
    <xdr:to>
      <xdr:col>5</xdr:col>
      <xdr:colOff>358775</xdr:colOff>
      <xdr:row>78</xdr:row>
      <xdr:rowOff>91601</xdr:rowOff>
    </xdr:to>
    <xdr:cxnSp macro="">
      <xdr:nvCxnSpPr>
        <xdr:cNvPr id="181" name="直線コネクタ 180"/>
        <xdr:cNvCxnSpPr/>
      </xdr:nvCxnSpPr>
      <xdr:spPr>
        <a:xfrm flipV="1">
          <a:off x="2908300" y="13457651"/>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91601</xdr:rowOff>
    </xdr:from>
    <xdr:to>
      <xdr:col>4</xdr:col>
      <xdr:colOff>155575</xdr:colOff>
      <xdr:row>78</xdr:row>
      <xdr:rowOff>100409</xdr:rowOff>
    </xdr:to>
    <xdr:cxnSp macro="">
      <xdr:nvCxnSpPr>
        <xdr:cNvPr id="184" name="直線コネクタ 183"/>
        <xdr:cNvCxnSpPr/>
      </xdr:nvCxnSpPr>
      <xdr:spPr>
        <a:xfrm flipV="1">
          <a:off x="2019300" y="1346470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97312</xdr:rowOff>
    </xdr:from>
    <xdr:to>
      <xdr:col>2</xdr:col>
      <xdr:colOff>638175</xdr:colOff>
      <xdr:row>78</xdr:row>
      <xdr:rowOff>100409</xdr:rowOff>
    </xdr:to>
    <xdr:cxnSp macro="">
      <xdr:nvCxnSpPr>
        <xdr:cNvPr id="187" name="直線コネクタ 186"/>
        <xdr:cNvCxnSpPr/>
      </xdr:nvCxnSpPr>
      <xdr:spPr>
        <a:xfrm>
          <a:off x="1130300" y="13470412"/>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26028</xdr:rowOff>
    </xdr:from>
    <xdr:to>
      <xdr:col>6</xdr:col>
      <xdr:colOff>561975</xdr:colOff>
      <xdr:row>78</xdr:row>
      <xdr:rowOff>127628</xdr:rowOff>
    </xdr:to>
    <xdr:sp macro="" textlink="">
      <xdr:nvSpPr>
        <xdr:cNvPr id="197" name="円/楕円 196"/>
        <xdr:cNvSpPr/>
      </xdr:nvSpPr>
      <xdr:spPr>
        <a:xfrm>
          <a:off x="4584700" y="133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33751</xdr:rowOff>
    </xdr:from>
    <xdr:to>
      <xdr:col>5</xdr:col>
      <xdr:colOff>409575</xdr:colOff>
      <xdr:row>78</xdr:row>
      <xdr:rowOff>135351</xdr:rowOff>
    </xdr:to>
    <xdr:sp macro="" textlink="">
      <xdr:nvSpPr>
        <xdr:cNvPr id="199" name="円/楕円 198"/>
        <xdr:cNvSpPr/>
      </xdr:nvSpPr>
      <xdr:spPr>
        <a:xfrm>
          <a:off x="3746500" y="13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126478</xdr:rowOff>
    </xdr:from>
    <xdr:ext cx="599010" cy="259045"/>
    <xdr:sp macro="" textlink="">
      <xdr:nvSpPr>
        <xdr:cNvPr id="200" name="テキスト ボックス 199"/>
        <xdr:cNvSpPr txBox="1"/>
      </xdr:nvSpPr>
      <xdr:spPr>
        <a:xfrm>
          <a:off x="3497794" y="134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40801</xdr:rowOff>
    </xdr:from>
    <xdr:to>
      <xdr:col>4</xdr:col>
      <xdr:colOff>206375</xdr:colOff>
      <xdr:row>78</xdr:row>
      <xdr:rowOff>142401</xdr:rowOff>
    </xdr:to>
    <xdr:sp macro="" textlink="">
      <xdr:nvSpPr>
        <xdr:cNvPr id="201" name="円/楕円 200"/>
        <xdr:cNvSpPr/>
      </xdr:nvSpPr>
      <xdr:spPr>
        <a:xfrm>
          <a:off x="2857500" y="134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133528</xdr:rowOff>
    </xdr:from>
    <xdr:ext cx="534377" cy="259045"/>
    <xdr:sp macro="" textlink="">
      <xdr:nvSpPr>
        <xdr:cNvPr id="202" name="テキスト ボックス 201"/>
        <xdr:cNvSpPr txBox="1"/>
      </xdr:nvSpPr>
      <xdr:spPr>
        <a:xfrm>
          <a:off x="2641111" y="13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49609</xdr:rowOff>
    </xdr:from>
    <xdr:to>
      <xdr:col>3</xdr:col>
      <xdr:colOff>3175</xdr:colOff>
      <xdr:row>78</xdr:row>
      <xdr:rowOff>151209</xdr:rowOff>
    </xdr:to>
    <xdr:sp macro="" textlink="">
      <xdr:nvSpPr>
        <xdr:cNvPr id="203" name="円/楕円 202"/>
        <xdr:cNvSpPr/>
      </xdr:nvSpPr>
      <xdr:spPr>
        <a:xfrm>
          <a:off x="1968500" y="13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142336</xdr:rowOff>
    </xdr:from>
    <xdr:ext cx="534377" cy="259045"/>
    <xdr:sp macro="" textlink="">
      <xdr:nvSpPr>
        <xdr:cNvPr id="204" name="テキスト ボックス 203"/>
        <xdr:cNvSpPr txBox="1"/>
      </xdr:nvSpPr>
      <xdr:spPr>
        <a:xfrm>
          <a:off x="1752111" y="135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46512</xdr:rowOff>
    </xdr:from>
    <xdr:to>
      <xdr:col>1</xdr:col>
      <xdr:colOff>485775</xdr:colOff>
      <xdr:row>78</xdr:row>
      <xdr:rowOff>148112</xdr:rowOff>
    </xdr:to>
    <xdr:sp macro="" textlink="">
      <xdr:nvSpPr>
        <xdr:cNvPr id="205" name="円/楕円 204"/>
        <xdr:cNvSpPr/>
      </xdr:nvSpPr>
      <xdr:spPr>
        <a:xfrm>
          <a:off x="1079500" y="134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139239</xdr:rowOff>
    </xdr:from>
    <xdr:ext cx="534377" cy="259045"/>
    <xdr:sp macro="" textlink="">
      <xdr:nvSpPr>
        <xdr:cNvPr id="206" name="テキスト ボックス 205"/>
        <xdr:cNvSpPr txBox="1"/>
      </xdr:nvSpPr>
      <xdr:spPr>
        <a:xfrm>
          <a:off x="863111" y="135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82989</xdr:rowOff>
    </xdr:from>
    <xdr:to>
      <xdr:col>6</xdr:col>
      <xdr:colOff>511175</xdr:colOff>
      <xdr:row>99</xdr:row>
      <xdr:rowOff>98456</xdr:rowOff>
    </xdr:to>
    <xdr:cxnSp macro="">
      <xdr:nvCxnSpPr>
        <xdr:cNvPr id="236" name="直線コネクタ 235"/>
        <xdr:cNvCxnSpPr/>
      </xdr:nvCxnSpPr>
      <xdr:spPr>
        <a:xfrm>
          <a:off x="3797300" y="17056539"/>
          <a:ext cx="8382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15036</xdr:rowOff>
    </xdr:from>
    <xdr:to>
      <xdr:col>5</xdr:col>
      <xdr:colOff>358775</xdr:colOff>
      <xdr:row>99</xdr:row>
      <xdr:rowOff>82989</xdr:rowOff>
    </xdr:to>
    <xdr:cxnSp macro="">
      <xdr:nvCxnSpPr>
        <xdr:cNvPr id="239" name="直線コネクタ 238"/>
        <xdr:cNvCxnSpPr/>
      </xdr:nvCxnSpPr>
      <xdr:spPr>
        <a:xfrm>
          <a:off x="2908300" y="16988586"/>
          <a:ext cx="8890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151130</xdr:rowOff>
    </xdr:from>
    <xdr:to>
      <xdr:col>4</xdr:col>
      <xdr:colOff>155575</xdr:colOff>
      <xdr:row>99</xdr:row>
      <xdr:rowOff>15036</xdr:rowOff>
    </xdr:to>
    <xdr:cxnSp macro="">
      <xdr:nvCxnSpPr>
        <xdr:cNvPr id="242" name="直線コネクタ 241"/>
        <xdr:cNvCxnSpPr/>
      </xdr:nvCxnSpPr>
      <xdr:spPr>
        <a:xfrm>
          <a:off x="2019300" y="16953230"/>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119374</xdr:rowOff>
    </xdr:from>
    <xdr:to>
      <xdr:col>2</xdr:col>
      <xdr:colOff>638175</xdr:colOff>
      <xdr:row>98</xdr:row>
      <xdr:rowOff>151130</xdr:rowOff>
    </xdr:to>
    <xdr:cxnSp macro="">
      <xdr:nvCxnSpPr>
        <xdr:cNvPr id="245" name="直線コネクタ 244"/>
        <xdr:cNvCxnSpPr/>
      </xdr:nvCxnSpPr>
      <xdr:spPr>
        <a:xfrm>
          <a:off x="1130300" y="16921474"/>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47656</xdr:rowOff>
    </xdr:from>
    <xdr:to>
      <xdr:col>6</xdr:col>
      <xdr:colOff>561975</xdr:colOff>
      <xdr:row>99</xdr:row>
      <xdr:rowOff>149256</xdr:rowOff>
    </xdr:to>
    <xdr:sp macro="" textlink="">
      <xdr:nvSpPr>
        <xdr:cNvPr id="255" name="円/楕円 254"/>
        <xdr:cNvSpPr/>
      </xdr:nvSpPr>
      <xdr:spPr>
        <a:xfrm>
          <a:off x="4584700" y="170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134033</xdr:rowOff>
    </xdr:from>
    <xdr:ext cx="534377" cy="259045"/>
    <xdr:sp macro="" textlink="">
      <xdr:nvSpPr>
        <xdr:cNvPr id="256" name="衛生費該当値テキスト"/>
        <xdr:cNvSpPr txBox="1"/>
      </xdr:nvSpPr>
      <xdr:spPr>
        <a:xfrm>
          <a:off x="4686300" y="169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32189</xdr:rowOff>
    </xdr:from>
    <xdr:to>
      <xdr:col>5</xdr:col>
      <xdr:colOff>409575</xdr:colOff>
      <xdr:row>99</xdr:row>
      <xdr:rowOff>133789</xdr:rowOff>
    </xdr:to>
    <xdr:sp macro="" textlink="">
      <xdr:nvSpPr>
        <xdr:cNvPr id="257" name="円/楕円 256"/>
        <xdr:cNvSpPr/>
      </xdr:nvSpPr>
      <xdr:spPr>
        <a:xfrm>
          <a:off x="3746500" y="170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124916</xdr:rowOff>
    </xdr:from>
    <xdr:ext cx="534377" cy="259045"/>
    <xdr:sp macro="" textlink="">
      <xdr:nvSpPr>
        <xdr:cNvPr id="258" name="テキスト ボックス 257"/>
        <xdr:cNvSpPr txBox="1"/>
      </xdr:nvSpPr>
      <xdr:spPr>
        <a:xfrm>
          <a:off x="3530111" y="17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135686</xdr:rowOff>
    </xdr:from>
    <xdr:to>
      <xdr:col>4</xdr:col>
      <xdr:colOff>206375</xdr:colOff>
      <xdr:row>99</xdr:row>
      <xdr:rowOff>65836</xdr:rowOff>
    </xdr:to>
    <xdr:sp macro="" textlink="">
      <xdr:nvSpPr>
        <xdr:cNvPr id="259" name="円/楕円 258"/>
        <xdr:cNvSpPr/>
      </xdr:nvSpPr>
      <xdr:spPr>
        <a:xfrm>
          <a:off x="2857500" y="16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56963</xdr:rowOff>
    </xdr:from>
    <xdr:ext cx="534377" cy="259045"/>
    <xdr:sp macro="" textlink="">
      <xdr:nvSpPr>
        <xdr:cNvPr id="260" name="テキスト ボックス 259"/>
        <xdr:cNvSpPr txBox="1"/>
      </xdr:nvSpPr>
      <xdr:spPr>
        <a:xfrm>
          <a:off x="2641111" y="170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100330</xdr:rowOff>
    </xdr:from>
    <xdr:to>
      <xdr:col>3</xdr:col>
      <xdr:colOff>3175</xdr:colOff>
      <xdr:row>99</xdr:row>
      <xdr:rowOff>30480</xdr:rowOff>
    </xdr:to>
    <xdr:sp macro="" textlink="">
      <xdr:nvSpPr>
        <xdr:cNvPr id="261" name="円/楕円 260"/>
        <xdr:cNvSpPr/>
      </xdr:nvSpPr>
      <xdr:spPr>
        <a:xfrm>
          <a:off x="1968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21607</xdr:rowOff>
    </xdr:from>
    <xdr:ext cx="534377" cy="259045"/>
    <xdr:sp macro="" textlink="">
      <xdr:nvSpPr>
        <xdr:cNvPr id="262" name="テキスト ボックス 261"/>
        <xdr:cNvSpPr txBox="1"/>
      </xdr:nvSpPr>
      <xdr:spPr>
        <a:xfrm>
          <a:off x="1752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68574</xdr:rowOff>
    </xdr:from>
    <xdr:to>
      <xdr:col>1</xdr:col>
      <xdr:colOff>485775</xdr:colOff>
      <xdr:row>98</xdr:row>
      <xdr:rowOff>170174</xdr:rowOff>
    </xdr:to>
    <xdr:sp macro="" textlink="">
      <xdr:nvSpPr>
        <xdr:cNvPr id="263" name="円/楕円 262"/>
        <xdr:cNvSpPr/>
      </xdr:nvSpPr>
      <xdr:spPr>
        <a:xfrm>
          <a:off x="1079500" y="168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161301</xdr:rowOff>
    </xdr:from>
    <xdr:ext cx="534377" cy="259045"/>
    <xdr:sp macro="" textlink="">
      <xdr:nvSpPr>
        <xdr:cNvPr id="264" name="テキスト ボックス 263"/>
        <xdr:cNvSpPr txBox="1"/>
      </xdr:nvSpPr>
      <xdr:spPr>
        <a:xfrm>
          <a:off x="863111" y="1696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44450</xdr:rowOff>
    </xdr:to>
    <xdr:cxnSp macro="">
      <xdr:nvCxnSpPr>
        <xdr:cNvPr id="293" name="直線コネクタ 292"/>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44069</xdr:rowOff>
    </xdr:to>
    <xdr:cxnSp macro="">
      <xdr:nvCxnSpPr>
        <xdr:cNvPr id="296" name="直線コネクタ 295"/>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43879</xdr:rowOff>
    </xdr:from>
    <xdr:to>
      <xdr:col>12</xdr:col>
      <xdr:colOff>511175</xdr:colOff>
      <xdr:row>39</xdr:row>
      <xdr:rowOff>44069</xdr:rowOff>
    </xdr:to>
    <xdr:cxnSp macro="">
      <xdr:nvCxnSpPr>
        <xdr:cNvPr id="299" name="直線コネクタ 298"/>
        <xdr:cNvCxnSpPr/>
      </xdr:nvCxnSpPr>
      <xdr:spPr>
        <a:xfrm>
          <a:off x="7861300" y="67304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139700</xdr:rowOff>
    </xdr:from>
    <xdr:to>
      <xdr:col>11</xdr:col>
      <xdr:colOff>307975</xdr:colOff>
      <xdr:row>39</xdr:row>
      <xdr:rowOff>43879</xdr:rowOff>
    </xdr:to>
    <xdr:cxnSp macro="">
      <xdr:nvCxnSpPr>
        <xdr:cNvPr id="302" name="直線コネクタ 301"/>
        <xdr:cNvCxnSpPr/>
      </xdr:nvCxnSpPr>
      <xdr:spPr>
        <a:xfrm>
          <a:off x="6972300" y="6140450"/>
          <a:ext cx="889000" cy="5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6" name="テキスト ボックス 305"/>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4" name="円/楕円 313"/>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5" name="テキスト ボックス 314"/>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6" name="円/楕円 315"/>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7" name="テキスト ボックス 316"/>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164529</xdr:rowOff>
    </xdr:from>
    <xdr:to>
      <xdr:col>11</xdr:col>
      <xdr:colOff>358775</xdr:colOff>
      <xdr:row>39</xdr:row>
      <xdr:rowOff>94679</xdr:rowOff>
    </xdr:to>
    <xdr:sp macro="" textlink="">
      <xdr:nvSpPr>
        <xdr:cNvPr id="318" name="円/楕円 317"/>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85806</xdr:rowOff>
    </xdr:from>
    <xdr:ext cx="249299" cy="259045"/>
    <xdr:sp macro="" textlink="">
      <xdr:nvSpPr>
        <xdr:cNvPr id="319" name="テキスト ボックス 318"/>
        <xdr:cNvSpPr txBox="1"/>
      </xdr:nvSpPr>
      <xdr:spPr>
        <a:xfrm>
          <a:off x="7736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88900</xdr:rowOff>
    </xdr:from>
    <xdr:to>
      <xdr:col>10</xdr:col>
      <xdr:colOff>155575</xdr:colOff>
      <xdr:row>36</xdr:row>
      <xdr:rowOff>19050</xdr:rowOff>
    </xdr:to>
    <xdr:sp macro="" textlink="">
      <xdr:nvSpPr>
        <xdr:cNvPr id="320" name="円/楕円 319"/>
        <xdr:cNvSpPr/>
      </xdr:nvSpPr>
      <xdr:spPr>
        <a:xfrm>
          <a:off x="6921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35577</xdr:rowOff>
    </xdr:from>
    <xdr:ext cx="469744" cy="259045"/>
    <xdr:sp macro="" textlink="">
      <xdr:nvSpPr>
        <xdr:cNvPr id="321" name="テキスト ボックス 320"/>
        <xdr:cNvSpPr txBox="1"/>
      </xdr:nvSpPr>
      <xdr:spPr>
        <a:xfrm>
          <a:off x="67374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149740</xdr:rowOff>
    </xdr:from>
    <xdr:to>
      <xdr:col>15</xdr:col>
      <xdr:colOff>180975</xdr:colOff>
      <xdr:row>58</xdr:row>
      <xdr:rowOff>83788</xdr:rowOff>
    </xdr:to>
    <xdr:cxnSp macro="">
      <xdr:nvCxnSpPr>
        <xdr:cNvPr id="350" name="直線コネクタ 349"/>
        <xdr:cNvCxnSpPr/>
      </xdr:nvCxnSpPr>
      <xdr:spPr>
        <a:xfrm>
          <a:off x="9639300" y="9579490"/>
          <a:ext cx="838200" cy="4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149740</xdr:rowOff>
    </xdr:from>
    <xdr:to>
      <xdr:col>14</xdr:col>
      <xdr:colOff>28575</xdr:colOff>
      <xdr:row>56</xdr:row>
      <xdr:rowOff>106515</xdr:rowOff>
    </xdr:to>
    <xdr:cxnSp macro="">
      <xdr:nvCxnSpPr>
        <xdr:cNvPr id="353" name="直線コネクタ 352"/>
        <xdr:cNvCxnSpPr/>
      </xdr:nvCxnSpPr>
      <xdr:spPr>
        <a:xfrm flipV="1">
          <a:off x="8750300" y="9579490"/>
          <a:ext cx="889000" cy="1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59252</xdr:rowOff>
    </xdr:from>
    <xdr:to>
      <xdr:col>12</xdr:col>
      <xdr:colOff>511175</xdr:colOff>
      <xdr:row>56</xdr:row>
      <xdr:rowOff>106515</xdr:rowOff>
    </xdr:to>
    <xdr:cxnSp macro="">
      <xdr:nvCxnSpPr>
        <xdr:cNvPr id="356" name="直線コネクタ 355"/>
        <xdr:cNvCxnSpPr/>
      </xdr:nvCxnSpPr>
      <xdr:spPr>
        <a:xfrm>
          <a:off x="7861300" y="9660452"/>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59252</xdr:rowOff>
    </xdr:from>
    <xdr:to>
      <xdr:col>11</xdr:col>
      <xdr:colOff>307975</xdr:colOff>
      <xdr:row>58</xdr:row>
      <xdr:rowOff>99638</xdr:rowOff>
    </xdr:to>
    <xdr:cxnSp macro="">
      <xdr:nvCxnSpPr>
        <xdr:cNvPr id="359" name="直線コネクタ 358"/>
        <xdr:cNvCxnSpPr/>
      </xdr:nvCxnSpPr>
      <xdr:spPr>
        <a:xfrm flipV="1">
          <a:off x="6972300" y="9660452"/>
          <a:ext cx="8890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32988</xdr:rowOff>
    </xdr:from>
    <xdr:to>
      <xdr:col>15</xdr:col>
      <xdr:colOff>231775</xdr:colOff>
      <xdr:row>58</xdr:row>
      <xdr:rowOff>134588</xdr:rowOff>
    </xdr:to>
    <xdr:sp macro="" textlink="">
      <xdr:nvSpPr>
        <xdr:cNvPr id="369" name="円/楕円 368"/>
        <xdr:cNvSpPr/>
      </xdr:nvSpPr>
      <xdr:spPr>
        <a:xfrm>
          <a:off x="10426700" y="99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119365</xdr:rowOff>
    </xdr:from>
    <xdr:ext cx="469744" cy="259045"/>
    <xdr:sp macro="" textlink="">
      <xdr:nvSpPr>
        <xdr:cNvPr id="370" name="農林水産業費該当値テキスト"/>
        <xdr:cNvSpPr txBox="1"/>
      </xdr:nvSpPr>
      <xdr:spPr>
        <a:xfrm>
          <a:off x="10528300" y="98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98940</xdr:rowOff>
    </xdr:from>
    <xdr:to>
      <xdr:col>14</xdr:col>
      <xdr:colOff>79375</xdr:colOff>
      <xdr:row>56</xdr:row>
      <xdr:rowOff>29090</xdr:rowOff>
    </xdr:to>
    <xdr:sp macro="" textlink="">
      <xdr:nvSpPr>
        <xdr:cNvPr id="371" name="円/楕円 370"/>
        <xdr:cNvSpPr/>
      </xdr:nvSpPr>
      <xdr:spPr>
        <a:xfrm>
          <a:off x="95885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45617</xdr:rowOff>
    </xdr:from>
    <xdr:ext cx="534377" cy="259045"/>
    <xdr:sp macro="" textlink="">
      <xdr:nvSpPr>
        <xdr:cNvPr id="372" name="テキスト ボックス 371"/>
        <xdr:cNvSpPr txBox="1"/>
      </xdr:nvSpPr>
      <xdr:spPr>
        <a:xfrm>
          <a:off x="9372111" y="93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55715</xdr:rowOff>
    </xdr:from>
    <xdr:to>
      <xdr:col>12</xdr:col>
      <xdr:colOff>561975</xdr:colOff>
      <xdr:row>56</xdr:row>
      <xdr:rowOff>157315</xdr:rowOff>
    </xdr:to>
    <xdr:sp macro="" textlink="">
      <xdr:nvSpPr>
        <xdr:cNvPr id="373" name="円/楕円 372"/>
        <xdr:cNvSpPr/>
      </xdr:nvSpPr>
      <xdr:spPr>
        <a:xfrm>
          <a:off x="8699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2392</xdr:rowOff>
    </xdr:from>
    <xdr:ext cx="534377" cy="259045"/>
    <xdr:sp macro="" textlink="">
      <xdr:nvSpPr>
        <xdr:cNvPr id="374" name="テキスト ボックス 373"/>
        <xdr:cNvSpPr txBox="1"/>
      </xdr:nvSpPr>
      <xdr:spPr>
        <a:xfrm>
          <a:off x="8483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8452</xdr:rowOff>
    </xdr:from>
    <xdr:to>
      <xdr:col>11</xdr:col>
      <xdr:colOff>358775</xdr:colOff>
      <xdr:row>56</xdr:row>
      <xdr:rowOff>110052</xdr:rowOff>
    </xdr:to>
    <xdr:sp macro="" textlink="">
      <xdr:nvSpPr>
        <xdr:cNvPr id="375" name="円/楕円 374"/>
        <xdr:cNvSpPr/>
      </xdr:nvSpPr>
      <xdr:spPr>
        <a:xfrm>
          <a:off x="7810500" y="96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126579</xdr:rowOff>
    </xdr:from>
    <xdr:ext cx="534377" cy="259045"/>
    <xdr:sp macro="" textlink="">
      <xdr:nvSpPr>
        <xdr:cNvPr id="376" name="テキスト ボックス 375"/>
        <xdr:cNvSpPr txBox="1"/>
      </xdr:nvSpPr>
      <xdr:spPr>
        <a:xfrm>
          <a:off x="7594111" y="93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48838</xdr:rowOff>
    </xdr:from>
    <xdr:to>
      <xdr:col>10</xdr:col>
      <xdr:colOff>155575</xdr:colOff>
      <xdr:row>58</xdr:row>
      <xdr:rowOff>150438</xdr:rowOff>
    </xdr:to>
    <xdr:sp macro="" textlink="">
      <xdr:nvSpPr>
        <xdr:cNvPr id="377" name="円/楕円 376"/>
        <xdr:cNvSpPr/>
      </xdr:nvSpPr>
      <xdr:spPr>
        <a:xfrm>
          <a:off x="6921500" y="99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141565</xdr:rowOff>
    </xdr:from>
    <xdr:ext cx="469744" cy="259045"/>
    <xdr:sp macro="" textlink="">
      <xdr:nvSpPr>
        <xdr:cNvPr id="378" name="テキスト ボックス 377"/>
        <xdr:cNvSpPr txBox="1"/>
      </xdr:nvSpPr>
      <xdr:spPr>
        <a:xfrm>
          <a:off x="6737427" y="100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118287</xdr:rowOff>
    </xdr:from>
    <xdr:to>
      <xdr:col>15</xdr:col>
      <xdr:colOff>180975</xdr:colOff>
      <xdr:row>78</xdr:row>
      <xdr:rowOff>157035</xdr:rowOff>
    </xdr:to>
    <xdr:cxnSp macro="">
      <xdr:nvCxnSpPr>
        <xdr:cNvPr id="407" name="直線コネクタ 406"/>
        <xdr:cNvCxnSpPr/>
      </xdr:nvCxnSpPr>
      <xdr:spPr>
        <a:xfrm>
          <a:off x="9639300" y="13491387"/>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118287</xdr:rowOff>
    </xdr:from>
    <xdr:to>
      <xdr:col>14</xdr:col>
      <xdr:colOff>28575</xdr:colOff>
      <xdr:row>79</xdr:row>
      <xdr:rowOff>14084</xdr:rowOff>
    </xdr:to>
    <xdr:cxnSp macro="">
      <xdr:nvCxnSpPr>
        <xdr:cNvPr id="410" name="直線コネクタ 409"/>
        <xdr:cNvCxnSpPr/>
      </xdr:nvCxnSpPr>
      <xdr:spPr>
        <a:xfrm flipV="1">
          <a:off x="8750300" y="1349138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14084</xdr:rowOff>
    </xdr:from>
    <xdr:to>
      <xdr:col>12</xdr:col>
      <xdr:colOff>511175</xdr:colOff>
      <xdr:row>79</xdr:row>
      <xdr:rowOff>17818</xdr:rowOff>
    </xdr:to>
    <xdr:cxnSp macro="">
      <xdr:nvCxnSpPr>
        <xdr:cNvPr id="413" name="直線コネクタ 412"/>
        <xdr:cNvCxnSpPr/>
      </xdr:nvCxnSpPr>
      <xdr:spPr>
        <a:xfrm flipV="1">
          <a:off x="7861300" y="135586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15990</xdr:rowOff>
    </xdr:from>
    <xdr:to>
      <xdr:col>11</xdr:col>
      <xdr:colOff>307975</xdr:colOff>
      <xdr:row>79</xdr:row>
      <xdr:rowOff>17818</xdr:rowOff>
    </xdr:to>
    <xdr:cxnSp macro="">
      <xdr:nvCxnSpPr>
        <xdr:cNvPr id="416" name="直線コネクタ 415"/>
        <xdr:cNvCxnSpPr/>
      </xdr:nvCxnSpPr>
      <xdr:spPr>
        <a:xfrm>
          <a:off x="6972300" y="1356054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106235</xdr:rowOff>
    </xdr:from>
    <xdr:to>
      <xdr:col>15</xdr:col>
      <xdr:colOff>231775</xdr:colOff>
      <xdr:row>79</xdr:row>
      <xdr:rowOff>36385</xdr:rowOff>
    </xdr:to>
    <xdr:sp macro="" textlink="">
      <xdr:nvSpPr>
        <xdr:cNvPr id="426" name="円/楕円 425"/>
        <xdr:cNvSpPr/>
      </xdr:nvSpPr>
      <xdr:spPr>
        <a:xfrm>
          <a:off x="104267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21162</xdr:rowOff>
    </xdr:from>
    <xdr:ext cx="469744" cy="259045"/>
    <xdr:sp macro="" textlink="">
      <xdr:nvSpPr>
        <xdr:cNvPr id="427" name="商工費該当値テキスト"/>
        <xdr:cNvSpPr txBox="1"/>
      </xdr:nvSpPr>
      <xdr:spPr>
        <a:xfrm>
          <a:off x="10528300" y="133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67487</xdr:rowOff>
    </xdr:from>
    <xdr:to>
      <xdr:col>14</xdr:col>
      <xdr:colOff>79375</xdr:colOff>
      <xdr:row>78</xdr:row>
      <xdr:rowOff>169087</xdr:rowOff>
    </xdr:to>
    <xdr:sp macro="" textlink="">
      <xdr:nvSpPr>
        <xdr:cNvPr id="428" name="円/楕円 427"/>
        <xdr:cNvSpPr/>
      </xdr:nvSpPr>
      <xdr:spPr>
        <a:xfrm>
          <a:off x="9588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160214</xdr:rowOff>
    </xdr:from>
    <xdr:ext cx="469744" cy="259045"/>
    <xdr:sp macro="" textlink="">
      <xdr:nvSpPr>
        <xdr:cNvPr id="429" name="テキスト ボックス 428"/>
        <xdr:cNvSpPr txBox="1"/>
      </xdr:nvSpPr>
      <xdr:spPr>
        <a:xfrm>
          <a:off x="9404427"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134734</xdr:rowOff>
    </xdr:from>
    <xdr:to>
      <xdr:col>12</xdr:col>
      <xdr:colOff>561975</xdr:colOff>
      <xdr:row>79</xdr:row>
      <xdr:rowOff>64884</xdr:rowOff>
    </xdr:to>
    <xdr:sp macro="" textlink="">
      <xdr:nvSpPr>
        <xdr:cNvPr id="430" name="円/楕円 429"/>
        <xdr:cNvSpPr/>
      </xdr:nvSpPr>
      <xdr:spPr>
        <a:xfrm>
          <a:off x="8699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56011</xdr:rowOff>
    </xdr:from>
    <xdr:ext cx="378565" cy="259045"/>
    <xdr:sp macro="" textlink="">
      <xdr:nvSpPr>
        <xdr:cNvPr id="431" name="テキスト ボックス 430"/>
        <xdr:cNvSpPr txBox="1"/>
      </xdr:nvSpPr>
      <xdr:spPr>
        <a:xfrm>
          <a:off x="8561017" y="1360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138468</xdr:rowOff>
    </xdr:from>
    <xdr:to>
      <xdr:col>11</xdr:col>
      <xdr:colOff>358775</xdr:colOff>
      <xdr:row>79</xdr:row>
      <xdr:rowOff>68618</xdr:rowOff>
    </xdr:to>
    <xdr:sp macro="" textlink="">
      <xdr:nvSpPr>
        <xdr:cNvPr id="432" name="円/楕円 431"/>
        <xdr:cNvSpPr/>
      </xdr:nvSpPr>
      <xdr:spPr>
        <a:xfrm>
          <a:off x="7810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59745</xdr:rowOff>
    </xdr:from>
    <xdr:ext cx="378565" cy="259045"/>
    <xdr:sp macro="" textlink="">
      <xdr:nvSpPr>
        <xdr:cNvPr id="433" name="テキスト ボックス 432"/>
        <xdr:cNvSpPr txBox="1"/>
      </xdr:nvSpPr>
      <xdr:spPr>
        <a:xfrm>
          <a:off x="7672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136640</xdr:rowOff>
    </xdr:from>
    <xdr:to>
      <xdr:col>10</xdr:col>
      <xdr:colOff>155575</xdr:colOff>
      <xdr:row>79</xdr:row>
      <xdr:rowOff>66790</xdr:rowOff>
    </xdr:to>
    <xdr:sp macro="" textlink="">
      <xdr:nvSpPr>
        <xdr:cNvPr id="434" name="円/楕円 433"/>
        <xdr:cNvSpPr/>
      </xdr:nvSpPr>
      <xdr:spPr>
        <a:xfrm>
          <a:off x="692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57917</xdr:rowOff>
    </xdr:from>
    <xdr:ext cx="378565" cy="259045"/>
    <xdr:sp macro="" textlink="">
      <xdr:nvSpPr>
        <xdr:cNvPr id="435" name="テキスト ボックス 434"/>
        <xdr:cNvSpPr txBox="1"/>
      </xdr:nvSpPr>
      <xdr:spPr>
        <a:xfrm>
          <a:off x="6783017" y="1360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165441</xdr:rowOff>
    </xdr:from>
    <xdr:to>
      <xdr:col>15</xdr:col>
      <xdr:colOff>180975</xdr:colOff>
      <xdr:row>98</xdr:row>
      <xdr:rowOff>134694</xdr:rowOff>
    </xdr:to>
    <xdr:cxnSp macro="">
      <xdr:nvCxnSpPr>
        <xdr:cNvPr id="463" name="直線コネクタ 462"/>
        <xdr:cNvCxnSpPr/>
      </xdr:nvCxnSpPr>
      <xdr:spPr>
        <a:xfrm>
          <a:off x="9639300" y="16796091"/>
          <a:ext cx="8382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165441</xdr:rowOff>
    </xdr:from>
    <xdr:to>
      <xdr:col>14</xdr:col>
      <xdr:colOff>28575</xdr:colOff>
      <xdr:row>98</xdr:row>
      <xdr:rowOff>32076</xdr:rowOff>
    </xdr:to>
    <xdr:cxnSp macro="">
      <xdr:nvCxnSpPr>
        <xdr:cNvPr id="466" name="直線コネクタ 465"/>
        <xdr:cNvCxnSpPr/>
      </xdr:nvCxnSpPr>
      <xdr:spPr>
        <a:xfrm flipV="1">
          <a:off x="8750300" y="1679609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32076</xdr:rowOff>
    </xdr:from>
    <xdr:to>
      <xdr:col>12</xdr:col>
      <xdr:colOff>511175</xdr:colOff>
      <xdr:row>98</xdr:row>
      <xdr:rowOff>59438</xdr:rowOff>
    </xdr:to>
    <xdr:cxnSp macro="">
      <xdr:nvCxnSpPr>
        <xdr:cNvPr id="469" name="直線コネクタ 468"/>
        <xdr:cNvCxnSpPr/>
      </xdr:nvCxnSpPr>
      <xdr:spPr>
        <a:xfrm flipV="1">
          <a:off x="7861300" y="16834176"/>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59438</xdr:rowOff>
    </xdr:from>
    <xdr:to>
      <xdr:col>11</xdr:col>
      <xdr:colOff>307975</xdr:colOff>
      <xdr:row>98</xdr:row>
      <xdr:rowOff>72720</xdr:rowOff>
    </xdr:to>
    <xdr:cxnSp macro="">
      <xdr:nvCxnSpPr>
        <xdr:cNvPr id="472" name="直線コネクタ 471"/>
        <xdr:cNvCxnSpPr/>
      </xdr:nvCxnSpPr>
      <xdr:spPr>
        <a:xfrm flipV="1">
          <a:off x="6972300" y="16861538"/>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83894</xdr:rowOff>
    </xdr:from>
    <xdr:to>
      <xdr:col>15</xdr:col>
      <xdr:colOff>231775</xdr:colOff>
      <xdr:row>99</xdr:row>
      <xdr:rowOff>14044</xdr:rowOff>
    </xdr:to>
    <xdr:sp macro="" textlink="">
      <xdr:nvSpPr>
        <xdr:cNvPr id="482" name="円/楕円 481"/>
        <xdr:cNvSpPr/>
      </xdr:nvSpPr>
      <xdr:spPr>
        <a:xfrm>
          <a:off x="104267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170271</xdr:rowOff>
    </xdr:from>
    <xdr:ext cx="534377" cy="259045"/>
    <xdr:sp macro="" textlink="">
      <xdr:nvSpPr>
        <xdr:cNvPr id="483" name="土木費該当値テキスト"/>
        <xdr:cNvSpPr txBox="1"/>
      </xdr:nvSpPr>
      <xdr:spPr>
        <a:xfrm>
          <a:off x="10528300" y="168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114641</xdr:rowOff>
    </xdr:from>
    <xdr:to>
      <xdr:col>14</xdr:col>
      <xdr:colOff>79375</xdr:colOff>
      <xdr:row>98</xdr:row>
      <xdr:rowOff>44791</xdr:rowOff>
    </xdr:to>
    <xdr:sp macro="" textlink="">
      <xdr:nvSpPr>
        <xdr:cNvPr id="484" name="円/楕円 483"/>
        <xdr:cNvSpPr/>
      </xdr:nvSpPr>
      <xdr:spPr>
        <a:xfrm>
          <a:off x="9588500" y="167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35918</xdr:rowOff>
    </xdr:from>
    <xdr:ext cx="534377" cy="259045"/>
    <xdr:sp macro="" textlink="">
      <xdr:nvSpPr>
        <xdr:cNvPr id="485" name="テキスト ボックス 484"/>
        <xdr:cNvSpPr txBox="1"/>
      </xdr:nvSpPr>
      <xdr:spPr>
        <a:xfrm>
          <a:off x="9372111" y="168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152726</xdr:rowOff>
    </xdr:from>
    <xdr:to>
      <xdr:col>12</xdr:col>
      <xdr:colOff>561975</xdr:colOff>
      <xdr:row>98</xdr:row>
      <xdr:rowOff>82876</xdr:rowOff>
    </xdr:to>
    <xdr:sp macro="" textlink="">
      <xdr:nvSpPr>
        <xdr:cNvPr id="486" name="円/楕円 485"/>
        <xdr:cNvSpPr/>
      </xdr:nvSpPr>
      <xdr:spPr>
        <a:xfrm>
          <a:off x="8699500" y="167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74003</xdr:rowOff>
    </xdr:from>
    <xdr:ext cx="534377" cy="259045"/>
    <xdr:sp macro="" textlink="">
      <xdr:nvSpPr>
        <xdr:cNvPr id="487" name="テキスト ボックス 486"/>
        <xdr:cNvSpPr txBox="1"/>
      </xdr:nvSpPr>
      <xdr:spPr>
        <a:xfrm>
          <a:off x="8483111" y="168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8638</xdr:rowOff>
    </xdr:from>
    <xdr:to>
      <xdr:col>11</xdr:col>
      <xdr:colOff>358775</xdr:colOff>
      <xdr:row>98</xdr:row>
      <xdr:rowOff>110238</xdr:rowOff>
    </xdr:to>
    <xdr:sp macro="" textlink="">
      <xdr:nvSpPr>
        <xdr:cNvPr id="488" name="円/楕円 487"/>
        <xdr:cNvSpPr/>
      </xdr:nvSpPr>
      <xdr:spPr>
        <a:xfrm>
          <a:off x="7810500" y="168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101365</xdr:rowOff>
    </xdr:from>
    <xdr:ext cx="534377" cy="259045"/>
    <xdr:sp macro="" textlink="">
      <xdr:nvSpPr>
        <xdr:cNvPr id="489" name="テキスト ボックス 488"/>
        <xdr:cNvSpPr txBox="1"/>
      </xdr:nvSpPr>
      <xdr:spPr>
        <a:xfrm>
          <a:off x="7594111" y="169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21920</xdr:rowOff>
    </xdr:from>
    <xdr:to>
      <xdr:col>10</xdr:col>
      <xdr:colOff>155575</xdr:colOff>
      <xdr:row>98</xdr:row>
      <xdr:rowOff>123520</xdr:rowOff>
    </xdr:to>
    <xdr:sp macro="" textlink="">
      <xdr:nvSpPr>
        <xdr:cNvPr id="490" name="円/楕円 489"/>
        <xdr:cNvSpPr/>
      </xdr:nvSpPr>
      <xdr:spPr>
        <a:xfrm>
          <a:off x="6921500" y="168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114647</xdr:rowOff>
    </xdr:from>
    <xdr:ext cx="534377" cy="259045"/>
    <xdr:sp macro="" textlink="">
      <xdr:nvSpPr>
        <xdr:cNvPr id="491" name="テキスト ボックス 490"/>
        <xdr:cNvSpPr txBox="1"/>
      </xdr:nvSpPr>
      <xdr:spPr>
        <a:xfrm>
          <a:off x="6705111" y="169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163665</xdr:rowOff>
    </xdr:from>
    <xdr:to>
      <xdr:col>23</xdr:col>
      <xdr:colOff>517525</xdr:colOff>
      <xdr:row>38</xdr:row>
      <xdr:rowOff>16675</xdr:rowOff>
    </xdr:to>
    <xdr:cxnSp macro="">
      <xdr:nvCxnSpPr>
        <xdr:cNvPr id="521" name="直線コネクタ 520"/>
        <xdr:cNvCxnSpPr/>
      </xdr:nvCxnSpPr>
      <xdr:spPr>
        <a:xfrm flipV="1">
          <a:off x="15481300" y="650731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16675</xdr:rowOff>
    </xdr:from>
    <xdr:to>
      <xdr:col>22</xdr:col>
      <xdr:colOff>365125</xdr:colOff>
      <xdr:row>38</xdr:row>
      <xdr:rowOff>23038</xdr:rowOff>
    </xdr:to>
    <xdr:cxnSp macro="">
      <xdr:nvCxnSpPr>
        <xdr:cNvPr id="524" name="直線コネクタ 523"/>
        <xdr:cNvCxnSpPr/>
      </xdr:nvCxnSpPr>
      <xdr:spPr>
        <a:xfrm flipV="1">
          <a:off x="14592300" y="653177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23038</xdr:rowOff>
    </xdr:from>
    <xdr:to>
      <xdr:col>21</xdr:col>
      <xdr:colOff>161925</xdr:colOff>
      <xdr:row>38</xdr:row>
      <xdr:rowOff>86475</xdr:rowOff>
    </xdr:to>
    <xdr:cxnSp macro="">
      <xdr:nvCxnSpPr>
        <xdr:cNvPr id="527" name="直線コネクタ 526"/>
        <xdr:cNvCxnSpPr/>
      </xdr:nvCxnSpPr>
      <xdr:spPr>
        <a:xfrm flipV="1">
          <a:off x="13703300" y="6538138"/>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63614</xdr:rowOff>
    </xdr:from>
    <xdr:to>
      <xdr:col>19</xdr:col>
      <xdr:colOff>644525</xdr:colOff>
      <xdr:row>38</xdr:row>
      <xdr:rowOff>86475</xdr:rowOff>
    </xdr:to>
    <xdr:cxnSp macro="">
      <xdr:nvCxnSpPr>
        <xdr:cNvPr id="530" name="直線コネクタ 529"/>
        <xdr:cNvCxnSpPr/>
      </xdr:nvCxnSpPr>
      <xdr:spPr>
        <a:xfrm>
          <a:off x="12814300" y="64072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112865</xdr:rowOff>
    </xdr:from>
    <xdr:to>
      <xdr:col>23</xdr:col>
      <xdr:colOff>568325</xdr:colOff>
      <xdr:row>38</xdr:row>
      <xdr:rowOff>43014</xdr:rowOff>
    </xdr:to>
    <xdr:sp macro="" textlink="">
      <xdr:nvSpPr>
        <xdr:cNvPr id="540" name="円/楕円 539"/>
        <xdr:cNvSpPr/>
      </xdr:nvSpPr>
      <xdr:spPr>
        <a:xfrm>
          <a:off x="16268700" y="645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91292</xdr:rowOff>
    </xdr:from>
    <xdr:ext cx="534377" cy="259045"/>
    <xdr:sp macro="" textlink="">
      <xdr:nvSpPr>
        <xdr:cNvPr id="541" name="消防費該当値テキスト"/>
        <xdr:cNvSpPr txBox="1"/>
      </xdr:nvSpPr>
      <xdr:spPr>
        <a:xfrm>
          <a:off x="16370300" y="64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137325</xdr:rowOff>
    </xdr:from>
    <xdr:to>
      <xdr:col>22</xdr:col>
      <xdr:colOff>415925</xdr:colOff>
      <xdr:row>38</xdr:row>
      <xdr:rowOff>67475</xdr:rowOff>
    </xdr:to>
    <xdr:sp macro="" textlink="">
      <xdr:nvSpPr>
        <xdr:cNvPr id="542" name="円/楕円 541"/>
        <xdr:cNvSpPr/>
      </xdr:nvSpPr>
      <xdr:spPr>
        <a:xfrm>
          <a:off x="154305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58602</xdr:rowOff>
    </xdr:from>
    <xdr:ext cx="534377" cy="259045"/>
    <xdr:sp macro="" textlink="">
      <xdr:nvSpPr>
        <xdr:cNvPr id="543" name="テキスト ボックス 542"/>
        <xdr:cNvSpPr txBox="1"/>
      </xdr:nvSpPr>
      <xdr:spPr>
        <a:xfrm>
          <a:off x="15214111" y="65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143688</xdr:rowOff>
    </xdr:from>
    <xdr:to>
      <xdr:col>21</xdr:col>
      <xdr:colOff>212725</xdr:colOff>
      <xdr:row>38</xdr:row>
      <xdr:rowOff>73837</xdr:rowOff>
    </xdr:to>
    <xdr:sp macro="" textlink="">
      <xdr:nvSpPr>
        <xdr:cNvPr id="544" name="円/楕円 543"/>
        <xdr:cNvSpPr/>
      </xdr:nvSpPr>
      <xdr:spPr>
        <a:xfrm>
          <a:off x="14541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64965</xdr:rowOff>
    </xdr:from>
    <xdr:ext cx="534377" cy="259045"/>
    <xdr:sp macro="" textlink="">
      <xdr:nvSpPr>
        <xdr:cNvPr id="545" name="テキスト ボックス 544"/>
        <xdr:cNvSpPr txBox="1"/>
      </xdr:nvSpPr>
      <xdr:spPr>
        <a:xfrm>
          <a:off x="14325111" y="65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35675</xdr:rowOff>
    </xdr:from>
    <xdr:to>
      <xdr:col>20</xdr:col>
      <xdr:colOff>9525</xdr:colOff>
      <xdr:row>38</xdr:row>
      <xdr:rowOff>137275</xdr:rowOff>
    </xdr:to>
    <xdr:sp macro="" textlink="">
      <xdr:nvSpPr>
        <xdr:cNvPr id="546" name="円/楕円 545"/>
        <xdr:cNvSpPr/>
      </xdr:nvSpPr>
      <xdr:spPr>
        <a:xfrm>
          <a:off x="136525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128402</xdr:rowOff>
    </xdr:from>
    <xdr:ext cx="534377" cy="259045"/>
    <xdr:sp macro="" textlink="">
      <xdr:nvSpPr>
        <xdr:cNvPr id="547" name="テキスト ボックス 546"/>
        <xdr:cNvSpPr txBox="1"/>
      </xdr:nvSpPr>
      <xdr:spPr>
        <a:xfrm>
          <a:off x="13436111" y="6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12814</xdr:rowOff>
    </xdr:from>
    <xdr:to>
      <xdr:col>18</xdr:col>
      <xdr:colOff>492125</xdr:colOff>
      <xdr:row>37</xdr:row>
      <xdr:rowOff>114414</xdr:rowOff>
    </xdr:to>
    <xdr:sp macro="" textlink="">
      <xdr:nvSpPr>
        <xdr:cNvPr id="548" name="円/楕円 547"/>
        <xdr:cNvSpPr/>
      </xdr:nvSpPr>
      <xdr:spPr>
        <a:xfrm>
          <a:off x="12763500" y="6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130941</xdr:rowOff>
    </xdr:from>
    <xdr:ext cx="534377" cy="259045"/>
    <xdr:sp macro="" textlink="">
      <xdr:nvSpPr>
        <xdr:cNvPr id="549" name="テキスト ボックス 548"/>
        <xdr:cNvSpPr txBox="1"/>
      </xdr:nvSpPr>
      <xdr:spPr>
        <a:xfrm>
          <a:off x="12547111" y="61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143325</xdr:rowOff>
    </xdr:from>
    <xdr:to>
      <xdr:col>23</xdr:col>
      <xdr:colOff>517525</xdr:colOff>
      <xdr:row>57</xdr:row>
      <xdr:rowOff>97621</xdr:rowOff>
    </xdr:to>
    <xdr:cxnSp macro="">
      <xdr:nvCxnSpPr>
        <xdr:cNvPr id="581" name="直線コネクタ 580"/>
        <xdr:cNvCxnSpPr/>
      </xdr:nvCxnSpPr>
      <xdr:spPr>
        <a:xfrm flipV="1">
          <a:off x="15481300" y="9744525"/>
          <a:ext cx="8382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97621</xdr:rowOff>
    </xdr:from>
    <xdr:to>
      <xdr:col>22</xdr:col>
      <xdr:colOff>365125</xdr:colOff>
      <xdr:row>57</xdr:row>
      <xdr:rowOff>156159</xdr:rowOff>
    </xdr:to>
    <xdr:cxnSp macro="">
      <xdr:nvCxnSpPr>
        <xdr:cNvPr id="584" name="直線コネクタ 583"/>
        <xdr:cNvCxnSpPr/>
      </xdr:nvCxnSpPr>
      <xdr:spPr>
        <a:xfrm flipV="1">
          <a:off x="14592300" y="9870271"/>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155408</xdr:rowOff>
    </xdr:from>
    <xdr:to>
      <xdr:col>21</xdr:col>
      <xdr:colOff>161925</xdr:colOff>
      <xdr:row>57</xdr:row>
      <xdr:rowOff>156159</xdr:rowOff>
    </xdr:to>
    <xdr:cxnSp macro="">
      <xdr:nvCxnSpPr>
        <xdr:cNvPr id="587" name="直線コネクタ 586"/>
        <xdr:cNvCxnSpPr/>
      </xdr:nvCxnSpPr>
      <xdr:spPr>
        <a:xfrm>
          <a:off x="13703300" y="9413708"/>
          <a:ext cx="889000" cy="5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155408</xdr:rowOff>
    </xdr:from>
    <xdr:to>
      <xdr:col>19</xdr:col>
      <xdr:colOff>644525</xdr:colOff>
      <xdr:row>58</xdr:row>
      <xdr:rowOff>90926</xdr:rowOff>
    </xdr:to>
    <xdr:cxnSp macro="">
      <xdr:nvCxnSpPr>
        <xdr:cNvPr id="590" name="直線コネクタ 589"/>
        <xdr:cNvCxnSpPr/>
      </xdr:nvCxnSpPr>
      <xdr:spPr>
        <a:xfrm flipV="1">
          <a:off x="12814300" y="9413708"/>
          <a:ext cx="889000" cy="6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92525</xdr:rowOff>
    </xdr:from>
    <xdr:to>
      <xdr:col>23</xdr:col>
      <xdr:colOff>568325</xdr:colOff>
      <xdr:row>57</xdr:row>
      <xdr:rowOff>22675</xdr:rowOff>
    </xdr:to>
    <xdr:sp macro="" textlink="">
      <xdr:nvSpPr>
        <xdr:cNvPr id="600" name="円/楕円 599"/>
        <xdr:cNvSpPr/>
      </xdr:nvSpPr>
      <xdr:spPr>
        <a:xfrm>
          <a:off x="162687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70952</xdr:rowOff>
    </xdr:from>
    <xdr:ext cx="534377" cy="259045"/>
    <xdr:sp macro="" textlink="">
      <xdr:nvSpPr>
        <xdr:cNvPr id="601" name="教育費該当値テキスト"/>
        <xdr:cNvSpPr txBox="1"/>
      </xdr:nvSpPr>
      <xdr:spPr>
        <a:xfrm>
          <a:off x="16370300" y="96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46821</xdr:rowOff>
    </xdr:from>
    <xdr:to>
      <xdr:col>22</xdr:col>
      <xdr:colOff>415925</xdr:colOff>
      <xdr:row>57</xdr:row>
      <xdr:rowOff>148421</xdr:rowOff>
    </xdr:to>
    <xdr:sp macro="" textlink="">
      <xdr:nvSpPr>
        <xdr:cNvPr id="602" name="円/楕円 601"/>
        <xdr:cNvSpPr/>
      </xdr:nvSpPr>
      <xdr:spPr>
        <a:xfrm>
          <a:off x="15430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139548</xdr:rowOff>
    </xdr:from>
    <xdr:ext cx="534377" cy="259045"/>
    <xdr:sp macro="" textlink="">
      <xdr:nvSpPr>
        <xdr:cNvPr id="603" name="テキスト ボックス 602"/>
        <xdr:cNvSpPr txBox="1"/>
      </xdr:nvSpPr>
      <xdr:spPr>
        <a:xfrm>
          <a:off x="15214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105359</xdr:rowOff>
    </xdr:from>
    <xdr:to>
      <xdr:col>21</xdr:col>
      <xdr:colOff>212725</xdr:colOff>
      <xdr:row>58</xdr:row>
      <xdr:rowOff>35509</xdr:rowOff>
    </xdr:to>
    <xdr:sp macro="" textlink="">
      <xdr:nvSpPr>
        <xdr:cNvPr id="604" name="円/楕円 603"/>
        <xdr:cNvSpPr/>
      </xdr:nvSpPr>
      <xdr:spPr>
        <a:xfrm>
          <a:off x="14541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26636</xdr:rowOff>
    </xdr:from>
    <xdr:ext cx="534377" cy="259045"/>
    <xdr:sp macro="" textlink="">
      <xdr:nvSpPr>
        <xdr:cNvPr id="605" name="テキスト ボックス 604"/>
        <xdr:cNvSpPr txBox="1"/>
      </xdr:nvSpPr>
      <xdr:spPr>
        <a:xfrm>
          <a:off x="14325111" y="9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104608</xdr:rowOff>
    </xdr:from>
    <xdr:to>
      <xdr:col>20</xdr:col>
      <xdr:colOff>9525</xdr:colOff>
      <xdr:row>55</xdr:row>
      <xdr:rowOff>34758</xdr:rowOff>
    </xdr:to>
    <xdr:sp macro="" textlink="">
      <xdr:nvSpPr>
        <xdr:cNvPr id="606" name="円/楕円 605"/>
        <xdr:cNvSpPr/>
      </xdr:nvSpPr>
      <xdr:spPr>
        <a:xfrm>
          <a:off x="13652500" y="93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51285</xdr:rowOff>
    </xdr:from>
    <xdr:ext cx="534377" cy="259045"/>
    <xdr:sp macro="" textlink="">
      <xdr:nvSpPr>
        <xdr:cNvPr id="607" name="テキスト ボックス 606"/>
        <xdr:cNvSpPr txBox="1"/>
      </xdr:nvSpPr>
      <xdr:spPr>
        <a:xfrm>
          <a:off x="13436111" y="91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40126</xdr:rowOff>
    </xdr:from>
    <xdr:to>
      <xdr:col>18</xdr:col>
      <xdr:colOff>492125</xdr:colOff>
      <xdr:row>58</xdr:row>
      <xdr:rowOff>141726</xdr:rowOff>
    </xdr:to>
    <xdr:sp macro="" textlink="">
      <xdr:nvSpPr>
        <xdr:cNvPr id="608" name="円/楕円 607"/>
        <xdr:cNvSpPr/>
      </xdr:nvSpPr>
      <xdr:spPr>
        <a:xfrm>
          <a:off x="12763500" y="9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132853</xdr:rowOff>
    </xdr:from>
    <xdr:ext cx="534377" cy="259045"/>
    <xdr:sp macro="" textlink="">
      <xdr:nvSpPr>
        <xdr:cNvPr id="609" name="テキスト ボックス 608"/>
        <xdr:cNvSpPr txBox="1"/>
      </xdr:nvSpPr>
      <xdr:spPr>
        <a:xfrm>
          <a:off x="12547111" y="10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15684</xdr:rowOff>
    </xdr:from>
    <xdr:to>
      <xdr:col>23</xdr:col>
      <xdr:colOff>517525</xdr:colOff>
      <xdr:row>97</xdr:row>
      <xdr:rowOff>92363</xdr:rowOff>
    </xdr:to>
    <xdr:cxnSp macro="">
      <xdr:nvCxnSpPr>
        <xdr:cNvPr id="697" name="直線コネクタ 696"/>
        <xdr:cNvCxnSpPr/>
      </xdr:nvCxnSpPr>
      <xdr:spPr>
        <a:xfrm flipV="1">
          <a:off x="15481300" y="16646334"/>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81555</xdr:rowOff>
    </xdr:from>
    <xdr:to>
      <xdr:col>22</xdr:col>
      <xdr:colOff>365125</xdr:colOff>
      <xdr:row>97</xdr:row>
      <xdr:rowOff>92363</xdr:rowOff>
    </xdr:to>
    <xdr:cxnSp macro="">
      <xdr:nvCxnSpPr>
        <xdr:cNvPr id="700" name="直線コネクタ 699"/>
        <xdr:cNvCxnSpPr/>
      </xdr:nvCxnSpPr>
      <xdr:spPr>
        <a:xfrm>
          <a:off x="14592300" y="16712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81555</xdr:rowOff>
    </xdr:from>
    <xdr:to>
      <xdr:col>21</xdr:col>
      <xdr:colOff>161925</xdr:colOff>
      <xdr:row>97</xdr:row>
      <xdr:rowOff>92771</xdr:rowOff>
    </xdr:to>
    <xdr:cxnSp macro="">
      <xdr:nvCxnSpPr>
        <xdr:cNvPr id="703" name="直線コネクタ 702"/>
        <xdr:cNvCxnSpPr/>
      </xdr:nvCxnSpPr>
      <xdr:spPr>
        <a:xfrm flipV="1">
          <a:off x="13703300" y="16712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92771</xdr:rowOff>
    </xdr:from>
    <xdr:to>
      <xdr:col>19</xdr:col>
      <xdr:colOff>644525</xdr:colOff>
      <xdr:row>97</xdr:row>
      <xdr:rowOff>100674</xdr:rowOff>
    </xdr:to>
    <xdr:cxnSp macro="">
      <xdr:nvCxnSpPr>
        <xdr:cNvPr id="706" name="直線コネクタ 705"/>
        <xdr:cNvCxnSpPr/>
      </xdr:nvCxnSpPr>
      <xdr:spPr>
        <a:xfrm flipV="1">
          <a:off x="12814300" y="16723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136334</xdr:rowOff>
    </xdr:from>
    <xdr:to>
      <xdr:col>23</xdr:col>
      <xdr:colOff>568325</xdr:colOff>
      <xdr:row>97</xdr:row>
      <xdr:rowOff>66484</xdr:rowOff>
    </xdr:to>
    <xdr:sp macro="" textlink="">
      <xdr:nvSpPr>
        <xdr:cNvPr id="716" name="円/楕円 715"/>
        <xdr:cNvSpPr/>
      </xdr:nvSpPr>
      <xdr:spPr>
        <a:xfrm>
          <a:off x="162687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114761</xdr:rowOff>
    </xdr:from>
    <xdr:ext cx="534377" cy="259045"/>
    <xdr:sp macro="" textlink="">
      <xdr:nvSpPr>
        <xdr:cNvPr id="717" name="公債費該当値テキスト"/>
        <xdr:cNvSpPr txBox="1"/>
      </xdr:nvSpPr>
      <xdr:spPr>
        <a:xfrm>
          <a:off x="16370300"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41563</xdr:rowOff>
    </xdr:from>
    <xdr:to>
      <xdr:col>22</xdr:col>
      <xdr:colOff>415925</xdr:colOff>
      <xdr:row>97</xdr:row>
      <xdr:rowOff>143163</xdr:rowOff>
    </xdr:to>
    <xdr:sp macro="" textlink="">
      <xdr:nvSpPr>
        <xdr:cNvPr id="718" name="円/楕円 717"/>
        <xdr:cNvSpPr/>
      </xdr:nvSpPr>
      <xdr:spPr>
        <a:xfrm>
          <a:off x="15430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134290</xdr:rowOff>
    </xdr:from>
    <xdr:ext cx="534377" cy="259045"/>
    <xdr:sp macro="" textlink="">
      <xdr:nvSpPr>
        <xdr:cNvPr id="719" name="テキスト ボックス 718"/>
        <xdr:cNvSpPr txBox="1"/>
      </xdr:nvSpPr>
      <xdr:spPr>
        <a:xfrm>
          <a:off x="15214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30755</xdr:rowOff>
    </xdr:from>
    <xdr:to>
      <xdr:col>21</xdr:col>
      <xdr:colOff>212725</xdr:colOff>
      <xdr:row>97</xdr:row>
      <xdr:rowOff>132355</xdr:rowOff>
    </xdr:to>
    <xdr:sp macro="" textlink="">
      <xdr:nvSpPr>
        <xdr:cNvPr id="720" name="円/楕円 719"/>
        <xdr:cNvSpPr/>
      </xdr:nvSpPr>
      <xdr:spPr>
        <a:xfrm>
          <a:off x="14541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123482</xdr:rowOff>
    </xdr:from>
    <xdr:ext cx="534377" cy="259045"/>
    <xdr:sp macro="" textlink="">
      <xdr:nvSpPr>
        <xdr:cNvPr id="721" name="テキスト ボックス 720"/>
        <xdr:cNvSpPr txBox="1"/>
      </xdr:nvSpPr>
      <xdr:spPr>
        <a:xfrm>
          <a:off x="14325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41971</xdr:rowOff>
    </xdr:from>
    <xdr:to>
      <xdr:col>20</xdr:col>
      <xdr:colOff>9525</xdr:colOff>
      <xdr:row>97</xdr:row>
      <xdr:rowOff>143571</xdr:rowOff>
    </xdr:to>
    <xdr:sp macro="" textlink="">
      <xdr:nvSpPr>
        <xdr:cNvPr id="722" name="円/楕円 721"/>
        <xdr:cNvSpPr/>
      </xdr:nvSpPr>
      <xdr:spPr>
        <a:xfrm>
          <a:off x="13652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134698</xdr:rowOff>
    </xdr:from>
    <xdr:ext cx="534377" cy="259045"/>
    <xdr:sp macro="" textlink="">
      <xdr:nvSpPr>
        <xdr:cNvPr id="723" name="テキスト ボックス 722"/>
        <xdr:cNvSpPr txBox="1"/>
      </xdr:nvSpPr>
      <xdr:spPr>
        <a:xfrm>
          <a:off x="13436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49874</xdr:rowOff>
    </xdr:from>
    <xdr:to>
      <xdr:col>18</xdr:col>
      <xdr:colOff>492125</xdr:colOff>
      <xdr:row>97</xdr:row>
      <xdr:rowOff>151474</xdr:rowOff>
    </xdr:to>
    <xdr:sp macro="" textlink="">
      <xdr:nvSpPr>
        <xdr:cNvPr id="724" name="円/楕円 723"/>
        <xdr:cNvSpPr/>
      </xdr:nvSpPr>
      <xdr:spPr>
        <a:xfrm>
          <a:off x="12763500" y="166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142601</xdr:rowOff>
    </xdr:from>
    <xdr:ext cx="534377" cy="259045"/>
    <xdr:sp macro="" textlink="">
      <xdr:nvSpPr>
        <xdr:cNvPr id="725" name="テキスト ボックス 724"/>
        <xdr:cNvSpPr txBox="1"/>
      </xdr:nvSpPr>
      <xdr:spPr>
        <a:xfrm>
          <a:off x="12547111" y="167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年度の特徴としては、総務費が、職員給与費などの減により</a:t>
          </a:r>
          <a:r>
            <a:rPr kumimoji="1" lang="en-US" altLang="ja-JP" sz="1300">
              <a:latin typeface="ＭＳ Ｐゴシック"/>
            </a:rPr>
            <a:t>19.7</a:t>
          </a:r>
          <a:r>
            <a:rPr kumimoji="1" lang="ja-JP" altLang="en-US" sz="1300">
              <a:latin typeface="ＭＳ Ｐゴシック"/>
            </a:rPr>
            <a:t>％の減、民生費が、公立保育園の新園舎建設を見据え、いきいき福祉基金に２億円を積み立てたことなどから、前年度比</a:t>
          </a:r>
          <a:r>
            <a:rPr kumimoji="1" lang="en-US" altLang="ja-JP" sz="1300">
              <a:latin typeface="ＭＳ Ｐゴシック"/>
            </a:rPr>
            <a:t>5.4</a:t>
          </a:r>
          <a:r>
            <a:rPr kumimoji="1" lang="ja-JP" altLang="en-US" sz="1300">
              <a:latin typeface="ＭＳ Ｐゴシック"/>
            </a:rPr>
            <a:t>％の増となった。</a:t>
          </a:r>
        </a:p>
        <a:p>
          <a:r>
            <a:rPr kumimoji="1" lang="ja-JP" altLang="en-US" sz="1300">
              <a:latin typeface="ＭＳ Ｐゴシック"/>
            </a:rPr>
            <a:t>また、農林水産業費が、経営体育成条件整備事業補助金（雪害）の減などにより</a:t>
          </a:r>
          <a:r>
            <a:rPr kumimoji="1" lang="en-US" altLang="ja-JP" sz="1300">
              <a:latin typeface="ＭＳ Ｐゴシック"/>
            </a:rPr>
            <a:t>77.3</a:t>
          </a:r>
          <a:r>
            <a:rPr kumimoji="1" lang="ja-JP" altLang="en-US" sz="1300">
              <a:latin typeface="ＭＳ Ｐゴシック"/>
            </a:rPr>
            <a:t>％の大きな減、土木費については、上里スマートインターチェンジ整備事業終了の影響などにより</a:t>
          </a:r>
          <a:r>
            <a:rPr kumimoji="1" lang="en-US" altLang="ja-JP" sz="1300">
              <a:latin typeface="ＭＳ Ｐゴシック"/>
            </a:rPr>
            <a:t>23.7</a:t>
          </a:r>
          <a:r>
            <a:rPr kumimoji="1" lang="ja-JP" altLang="en-US" sz="1300">
              <a:latin typeface="ＭＳ Ｐゴシック"/>
            </a:rPr>
            <a:t>％の減となった。教育費については、上里中学校屋内運動場改築事業により</a:t>
          </a:r>
          <a:r>
            <a:rPr kumimoji="1" lang="en-US" altLang="ja-JP" sz="1300">
              <a:latin typeface="ＭＳ Ｐゴシック"/>
            </a:rPr>
            <a:t>18.3</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公債費は上里中学校改築事業に係る緊急防災・減債事業債の償還が開始となったことなどにより</a:t>
          </a:r>
          <a:r>
            <a:rPr kumimoji="1" lang="en-US" altLang="ja-JP" sz="1300">
              <a:latin typeface="ＭＳ Ｐゴシック"/>
            </a:rPr>
            <a:t>21.4</a:t>
          </a:r>
          <a:r>
            <a:rPr kumimoji="1" lang="ja-JP" altLang="en-US" sz="1300">
              <a:latin typeface="ＭＳ Ｐゴシック"/>
            </a:rPr>
            <a:t>％の上昇となりました。</a:t>
          </a:r>
          <a:endParaRPr kumimoji="1" lang="en-US" altLang="ja-JP" sz="1300">
            <a:latin typeface="ＭＳ Ｐゴシック"/>
          </a:endParaRPr>
        </a:p>
        <a:p>
          <a:r>
            <a:rPr kumimoji="1" lang="ja-JP" altLang="en-US" sz="1300">
              <a:latin typeface="ＭＳ Ｐゴシック"/>
            </a:rPr>
            <a:t>　すべての項目について、類似団体の平均値を下回る結果となったが、教育費が平均値と近い数値となっている。これは上里中学校改築事業の影響によるもので、平成</a:t>
          </a:r>
          <a:r>
            <a:rPr kumimoji="1" lang="en-US" altLang="ja-JP" sz="1300">
              <a:latin typeface="ＭＳ Ｐゴシック"/>
            </a:rPr>
            <a:t>30</a:t>
          </a:r>
          <a:r>
            <a:rPr kumimoji="1" lang="ja-JP" altLang="en-US" sz="1300">
              <a:latin typeface="ＭＳ Ｐゴシック"/>
            </a:rPr>
            <a:t>年度の事業終了に伴い、減となる見込みである。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生した雪害に係る農業経営体への復旧事業補助の財源を財政調整基金としたことから、基金残高は大きく減少したが、徐々に回復している。安定的な財政運営には基金の活用が必須だが、財政調整基金等の残高が問題視される側面もあるため、具体性を持った特定目的基金の活用を重視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実質収支及び実質単年度収支は下落を見込んでいたが、町税の伸びなどもあり前年度同等の額となった。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連結実質赤字比率は、全会計を合わせた標準財政規模比は</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％の黒字となり、昨年度から</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年度の町税収入が大幅に上振れたことや、コミュニティバス（こむぎっち号）の運行開始に伴い特別交付税が予算現額に対して上振れしたことにより、前年度並みの実質収支となった。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国民健康保険特別会計については、薬価の改定などにより、給付が抑制され、黒字幅が増加となった。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大口使用者の使用水量減少による大幅な減収の影響が継続している。今後は、管路を含めた水道施設の老朽化対策や、営業収益の減少を見据え、長期的視点による経営健全化計画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上里中学校屋内運動場にかかる地方債の償還が開始となり、前年度から大きく増加した。この水準が当面続く見込みである。さらには、老朽化した公共施設の大規模改修事業等が見込まれることから、基金を主体とした財源確保が必要になる。</a:t>
          </a:r>
        </a:p>
        <a:p>
          <a:r>
            <a:rPr kumimoji="1" lang="ja-JP" altLang="en-US" sz="1400">
              <a:latin typeface="ＭＳ ゴシック" pitchFamily="49" charset="-128"/>
              <a:ea typeface="ＭＳ ゴシック" pitchFamily="49" charset="-128"/>
            </a:rPr>
            <a:t>　組合等の償還については、消防施設の更新（ポンプ車）に要した地方債の償還開始による増。今後、清掃施設等に多額の更新経費が懸念されるため、その財源確保が、構成市町での課題となっている。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借入利率の高い地方債の償還が終了したことなどにより、地方債の現在高が、昨年度より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2,523</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千円の減となったことをはじめ、その他の負担見込額も併せて減少し、将来負担額総額を平成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 また、充当可能財源等については、充当可能基金や基準財政需要額参入見込額の増減により、前年度より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6,218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千円減少したが、将来負担額が大きく減少していることから、将来負担比率は前年度から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今後、防災行政無線のデジタル化や公共施設の大規模改修事業等が見込まれることから、充当可能基金の更なる増加を図り、財政負担の軽減と平準化を積極的に行う。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平均的な値となっている。平成</a:t>
          </a:r>
          <a:r>
            <a:rPr kumimoji="1" lang="en-US" altLang="ja-JP" sz="1100">
              <a:latin typeface="ＭＳ Ｐゴシック"/>
            </a:rPr>
            <a:t>27</a:t>
          </a:r>
          <a:r>
            <a:rPr kumimoji="1" lang="ja-JP" altLang="en-US" sz="1100">
              <a:latin typeface="ＭＳ Ｐゴシック"/>
            </a:rPr>
            <a:t>年度の消防本部建設、平成</a:t>
          </a:r>
          <a:r>
            <a:rPr kumimoji="1" lang="en-US" altLang="ja-JP" sz="1100">
              <a:latin typeface="ＭＳ Ｐゴシック"/>
            </a:rPr>
            <a:t>28</a:t>
          </a:r>
          <a:r>
            <a:rPr kumimoji="1" lang="ja-JP" altLang="en-US" sz="1100">
              <a:latin typeface="ＭＳ Ｐゴシック"/>
            </a:rPr>
            <a:t>年度の児玉分署建設など、消防庁舎の更新等により消防施設が</a:t>
          </a:r>
          <a:r>
            <a:rPr kumimoji="1" lang="en-US" altLang="ja-JP" sz="1100">
              <a:latin typeface="ＭＳ Ｐゴシック"/>
            </a:rPr>
            <a:t>21.9</a:t>
          </a:r>
          <a:r>
            <a:rPr kumimoji="1" lang="ja-JP" altLang="en-US" sz="1100">
              <a:latin typeface="ＭＳ Ｐゴシック"/>
            </a:rPr>
            <a:t>％と低い償却率となっている一方、学校施設が</a:t>
          </a:r>
          <a:r>
            <a:rPr kumimoji="1" lang="en-US" altLang="ja-JP" sz="1100">
              <a:latin typeface="ＭＳ Ｐゴシック"/>
            </a:rPr>
            <a:t>71.2</a:t>
          </a:r>
          <a:r>
            <a:rPr kumimoji="1" lang="ja-JP" altLang="en-US" sz="1100">
              <a:latin typeface="ＭＳ Ｐゴシック"/>
            </a:rPr>
            <a:t>％と高い償却率となっており、教育施設を中心に公共施設の老朽化が進んでいることを示している。今後、公共施設等個別施設計画を策定し、計画的な更新を行う。</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13970</xdr:rowOff>
    </xdr:from>
    <xdr:to>
      <xdr:col>3</xdr:col>
      <xdr:colOff>1222375</xdr:colOff>
      <xdr:row>30</xdr:row>
      <xdr:rowOff>115570</xdr:rowOff>
    </xdr:to>
    <xdr:sp macro="" textlink="">
      <xdr:nvSpPr>
        <xdr:cNvPr id="77" name="円/楕円 76"/>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36847</xdr:rowOff>
    </xdr:from>
    <xdr:ext cx="405111" cy="259045"/>
    <xdr:sp macro="" textlink="">
      <xdr:nvSpPr>
        <xdr:cNvPr id="78" name="有形固定資産減価償却率該当値テキスト"/>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93133</xdr:rowOff>
    </xdr:from>
    <xdr:to>
      <xdr:col>3</xdr:col>
      <xdr:colOff>511175</xdr:colOff>
      <xdr:row>31</xdr:row>
      <xdr:rowOff>23283</xdr:rowOff>
    </xdr:to>
    <xdr:sp macro="" textlink="">
      <xdr:nvSpPr>
        <xdr:cNvPr id="79" name="円/楕円 78"/>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64770</xdr:rowOff>
    </xdr:from>
    <xdr:to>
      <xdr:col>3</xdr:col>
      <xdr:colOff>1171575</xdr:colOff>
      <xdr:row>30</xdr:row>
      <xdr:rowOff>143933</xdr:rowOff>
    </xdr:to>
    <xdr:cxnSp macro="">
      <xdr:nvCxnSpPr>
        <xdr:cNvPr id="80" name="直線コネクタ 79"/>
        <xdr:cNvCxnSpPr/>
      </xdr:nvCxnSpPr>
      <xdr:spPr>
        <a:xfrm flipV="1">
          <a:off x="4051300" y="598932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14410</xdr:rowOff>
    </xdr:from>
    <xdr:ext cx="405111" cy="259045"/>
    <xdr:sp macro="" textlink="">
      <xdr:nvSpPr>
        <xdr:cNvPr id="81"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39810</xdr:rowOff>
    </xdr:from>
    <xdr:ext cx="405111" cy="259045"/>
    <xdr:sp macro="" textlink="">
      <xdr:nvSpPr>
        <xdr:cNvPr id="82" name="n_1main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44450</xdr:rowOff>
    </xdr:from>
    <xdr:to>
      <xdr:col>6</xdr:col>
      <xdr:colOff>561975</xdr:colOff>
      <xdr:row>39</xdr:row>
      <xdr:rowOff>146050</xdr:rowOff>
    </xdr:to>
    <xdr:sp macro="" textlink="">
      <xdr:nvSpPr>
        <xdr:cNvPr id="70" name="円/楕円 69"/>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22877</xdr:rowOff>
    </xdr:from>
    <xdr:ext cx="405111" cy="259045"/>
    <xdr:sp macro="" textlink="">
      <xdr:nvSpPr>
        <xdr:cNvPr id="71" name="【道路】&#10;有形固定資産減価償却率該当値テキスト"/>
        <xdr:cNvSpPr txBox="1"/>
      </xdr:nvSpPr>
      <xdr:spPr>
        <a:xfrm>
          <a:off x="47244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10160</xdr:rowOff>
    </xdr:from>
    <xdr:to>
      <xdr:col>5</xdr:col>
      <xdr:colOff>409575</xdr:colOff>
      <xdr:row>40</xdr:row>
      <xdr:rowOff>111760</xdr:rowOff>
    </xdr:to>
    <xdr:sp macro="" textlink="">
      <xdr:nvSpPr>
        <xdr:cNvPr id="72" name="円/楕円 71"/>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95250</xdr:rowOff>
    </xdr:from>
    <xdr:to>
      <xdr:col>6</xdr:col>
      <xdr:colOff>511175</xdr:colOff>
      <xdr:row>40</xdr:row>
      <xdr:rowOff>60960</xdr:rowOff>
    </xdr:to>
    <xdr:cxnSp macro="">
      <xdr:nvCxnSpPr>
        <xdr:cNvPr id="73" name="直線コネクタ 72"/>
        <xdr:cNvCxnSpPr/>
      </xdr:nvCxnSpPr>
      <xdr:spPr>
        <a:xfrm flipV="1">
          <a:off x="3797300" y="6781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17797</xdr:rowOff>
    </xdr:from>
    <xdr:ext cx="405111" cy="259045"/>
    <xdr:sp macro="" textlink="">
      <xdr:nvSpPr>
        <xdr:cNvPr id="74"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102887</xdr:rowOff>
    </xdr:from>
    <xdr:ext cx="405111" cy="259045"/>
    <xdr:sp macro="" textlink="">
      <xdr:nvSpPr>
        <xdr:cNvPr id="75" name="n_1mainValue【道路】&#10;有形固定資産減価償却率"/>
        <xdr:cNvSpPr txBox="1"/>
      </xdr:nvSpPr>
      <xdr:spPr>
        <a:xfrm>
          <a:off x="3582043"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92511</xdr:rowOff>
    </xdr:from>
    <xdr:ext cx="534377" cy="259045"/>
    <xdr:sp macro="" textlink="">
      <xdr:nvSpPr>
        <xdr:cNvPr id="104" name="【道路】&#10;一人当たり延長平均値テキスト"/>
        <xdr:cNvSpPr txBox="1"/>
      </xdr:nvSpPr>
      <xdr:spPr>
        <a:xfrm>
          <a:off x="10566400" y="643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150063</xdr:rowOff>
    </xdr:from>
    <xdr:to>
      <xdr:col>15</xdr:col>
      <xdr:colOff>231775</xdr:colOff>
      <xdr:row>39</xdr:row>
      <xdr:rowOff>80213</xdr:rowOff>
    </xdr:to>
    <xdr:sp macro="" textlink="">
      <xdr:nvSpPr>
        <xdr:cNvPr id="112" name="円/楕円 111"/>
        <xdr:cNvSpPr/>
      </xdr:nvSpPr>
      <xdr:spPr>
        <a:xfrm>
          <a:off x="10426700" y="66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128490</xdr:rowOff>
    </xdr:from>
    <xdr:ext cx="534377" cy="259045"/>
    <xdr:sp macro="" textlink="">
      <xdr:nvSpPr>
        <xdr:cNvPr id="113" name="【道路】&#10;一人当たり延長該当値テキスト"/>
        <xdr:cNvSpPr txBox="1"/>
      </xdr:nvSpPr>
      <xdr:spPr>
        <a:xfrm>
          <a:off x="10566400" y="66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152730</xdr:rowOff>
    </xdr:from>
    <xdr:to>
      <xdr:col>14</xdr:col>
      <xdr:colOff>79375</xdr:colOff>
      <xdr:row>39</xdr:row>
      <xdr:rowOff>82880</xdr:rowOff>
    </xdr:to>
    <xdr:sp macro="" textlink="">
      <xdr:nvSpPr>
        <xdr:cNvPr id="114" name="円/楕円 113"/>
        <xdr:cNvSpPr/>
      </xdr:nvSpPr>
      <xdr:spPr>
        <a:xfrm>
          <a:off x="9588500" y="6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29413</xdr:rowOff>
    </xdr:from>
    <xdr:to>
      <xdr:col>15</xdr:col>
      <xdr:colOff>180975</xdr:colOff>
      <xdr:row>39</xdr:row>
      <xdr:rowOff>32080</xdr:rowOff>
    </xdr:to>
    <xdr:cxnSp macro="">
      <xdr:nvCxnSpPr>
        <xdr:cNvPr id="115" name="直線コネクタ 114"/>
        <xdr:cNvCxnSpPr/>
      </xdr:nvCxnSpPr>
      <xdr:spPr>
        <a:xfrm flipV="1">
          <a:off x="9639300" y="671596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160291</xdr:rowOff>
    </xdr:from>
    <xdr:ext cx="534377" cy="259045"/>
    <xdr:sp macro="" textlink="">
      <xdr:nvSpPr>
        <xdr:cNvPr id="11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74007</xdr:rowOff>
    </xdr:from>
    <xdr:ext cx="534377" cy="259045"/>
    <xdr:sp macro="" textlink="">
      <xdr:nvSpPr>
        <xdr:cNvPr id="117" name="n_1mainValue【道路】&#10;一人当たり延長"/>
        <xdr:cNvSpPr txBox="1"/>
      </xdr:nvSpPr>
      <xdr:spPr>
        <a:xfrm>
          <a:off x="9359410" y="67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168275</xdr:rowOff>
    </xdr:from>
    <xdr:to>
      <xdr:col>6</xdr:col>
      <xdr:colOff>561975</xdr:colOff>
      <xdr:row>59</xdr:row>
      <xdr:rowOff>98425</xdr:rowOff>
    </xdr:to>
    <xdr:sp macro="" textlink="">
      <xdr:nvSpPr>
        <xdr:cNvPr id="154" name="円/楕円 153"/>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146702</xdr:rowOff>
    </xdr:from>
    <xdr:ext cx="405111" cy="259045"/>
    <xdr:sp macro="" textlink="">
      <xdr:nvSpPr>
        <xdr:cNvPr id="155" name="【橋りょう・トンネル】&#10;有形固定資産減価償却率該当値テキスト"/>
        <xdr:cNvSpPr txBox="1"/>
      </xdr:nvSpPr>
      <xdr:spPr>
        <a:xfrm>
          <a:off x="47244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56" name="円/楕円 15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47625</xdr:rowOff>
    </xdr:from>
    <xdr:to>
      <xdr:col>6</xdr:col>
      <xdr:colOff>511175</xdr:colOff>
      <xdr:row>59</xdr:row>
      <xdr:rowOff>64770</xdr:rowOff>
    </xdr:to>
    <xdr:cxnSp macro="">
      <xdr:nvCxnSpPr>
        <xdr:cNvPr id="157" name="直線コネクタ 156"/>
        <xdr:cNvCxnSpPr/>
      </xdr:nvCxnSpPr>
      <xdr:spPr>
        <a:xfrm flipV="1">
          <a:off x="3797300" y="101631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156862</xdr:rowOff>
    </xdr:from>
    <xdr:ext cx="405111" cy="259045"/>
    <xdr:sp macro="" textlink="">
      <xdr:nvSpPr>
        <xdr:cNvPr id="158"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59"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8"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153824</xdr:rowOff>
    </xdr:from>
    <xdr:to>
      <xdr:col>15</xdr:col>
      <xdr:colOff>231775</xdr:colOff>
      <xdr:row>63</xdr:row>
      <xdr:rowOff>83974</xdr:rowOff>
    </xdr:to>
    <xdr:sp macro="" textlink="">
      <xdr:nvSpPr>
        <xdr:cNvPr id="196" name="円/楕円 195"/>
        <xdr:cNvSpPr/>
      </xdr:nvSpPr>
      <xdr:spPr>
        <a:xfrm>
          <a:off x="10426700" y="107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132251</xdr:rowOff>
    </xdr:from>
    <xdr:ext cx="534377" cy="259045"/>
    <xdr:sp macro="" textlink="">
      <xdr:nvSpPr>
        <xdr:cNvPr id="197" name="【橋りょう・トンネル】&#10;一人当たり有形固定資産（償却資産）額該当値テキスト"/>
        <xdr:cNvSpPr txBox="1"/>
      </xdr:nvSpPr>
      <xdr:spPr>
        <a:xfrm>
          <a:off x="10566400" y="107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158746</xdr:rowOff>
    </xdr:from>
    <xdr:to>
      <xdr:col>14</xdr:col>
      <xdr:colOff>79375</xdr:colOff>
      <xdr:row>63</xdr:row>
      <xdr:rowOff>88896</xdr:rowOff>
    </xdr:to>
    <xdr:sp macro="" textlink="">
      <xdr:nvSpPr>
        <xdr:cNvPr id="198" name="円/楕円 197"/>
        <xdr:cNvSpPr/>
      </xdr:nvSpPr>
      <xdr:spPr>
        <a:xfrm>
          <a:off x="9588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33174</xdr:rowOff>
    </xdr:from>
    <xdr:to>
      <xdr:col>15</xdr:col>
      <xdr:colOff>180975</xdr:colOff>
      <xdr:row>63</xdr:row>
      <xdr:rowOff>38096</xdr:rowOff>
    </xdr:to>
    <xdr:cxnSp macro="">
      <xdr:nvCxnSpPr>
        <xdr:cNvPr id="199" name="直線コネクタ 198"/>
        <xdr:cNvCxnSpPr/>
      </xdr:nvCxnSpPr>
      <xdr:spPr>
        <a:xfrm flipV="1">
          <a:off x="9639300" y="10834524"/>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50803</xdr:rowOff>
    </xdr:from>
    <xdr:ext cx="599010" cy="259045"/>
    <xdr:sp macro="" textlink="">
      <xdr:nvSpPr>
        <xdr:cNvPr id="20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80023</xdr:rowOff>
    </xdr:from>
    <xdr:ext cx="534377" cy="259045"/>
    <xdr:sp macro="" textlink="">
      <xdr:nvSpPr>
        <xdr:cNvPr id="201" name="n_1mainValue【橋りょう・トンネル】&#10;一人当たり有形固定資産（償却資産）額"/>
        <xdr:cNvSpPr txBox="1"/>
      </xdr:nvSpPr>
      <xdr:spPr>
        <a:xfrm>
          <a:off x="93594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29"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163322</xdr:rowOff>
    </xdr:from>
    <xdr:to>
      <xdr:col>6</xdr:col>
      <xdr:colOff>561975</xdr:colOff>
      <xdr:row>84</xdr:row>
      <xdr:rowOff>93472</xdr:rowOff>
    </xdr:to>
    <xdr:sp macro="" textlink="">
      <xdr:nvSpPr>
        <xdr:cNvPr id="237" name="円/楕円 236"/>
        <xdr:cNvSpPr/>
      </xdr:nvSpPr>
      <xdr:spPr>
        <a:xfrm>
          <a:off x="4584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141749</xdr:rowOff>
    </xdr:from>
    <xdr:ext cx="405111" cy="259045"/>
    <xdr:sp macro="" textlink="">
      <xdr:nvSpPr>
        <xdr:cNvPr id="238" name="【公営住宅】&#10;有形固定資産減価償却率該当値テキスト"/>
        <xdr:cNvSpPr txBox="1"/>
      </xdr:nvSpPr>
      <xdr:spPr>
        <a:xfrm>
          <a:off x="47244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60452</xdr:rowOff>
    </xdr:from>
    <xdr:to>
      <xdr:col>5</xdr:col>
      <xdr:colOff>409575</xdr:colOff>
      <xdr:row>84</xdr:row>
      <xdr:rowOff>162052</xdr:rowOff>
    </xdr:to>
    <xdr:sp macro="" textlink="">
      <xdr:nvSpPr>
        <xdr:cNvPr id="239" name="円/楕円 238"/>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42672</xdr:rowOff>
    </xdr:from>
    <xdr:to>
      <xdr:col>6</xdr:col>
      <xdr:colOff>511175</xdr:colOff>
      <xdr:row>84</xdr:row>
      <xdr:rowOff>111252</xdr:rowOff>
    </xdr:to>
    <xdr:cxnSp macro="">
      <xdr:nvCxnSpPr>
        <xdr:cNvPr id="240" name="直線コネクタ 239"/>
        <xdr:cNvCxnSpPr/>
      </xdr:nvCxnSpPr>
      <xdr:spPr>
        <a:xfrm flipV="1">
          <a:off x="3797300" y="14444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41"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153179</xdr:rowOff>
    </xdr:from>
    <xdr:ext cx="405111" cy="259045"/>
    <xdr:sp macro="" textlink="">
      <xdr:nvSpPr>
        <xdr:cNvPr id="242" name="n_1mainValue【公営住宅】&#10;有形固定資産減価償却率"/>
        <xdr:cNvSpPr txBox="1"/>
      </xdr:nvSpPr>
      <xdr:spPr>
        <a:xfrm>
          <a:off x="3582043"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71"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154939</xdr:rowOff>
    </xdr:from>
    <xdr:to>
      <xdr:col>15</xdr:col>
      <xdr:colOff>231775</xdr:colOff>
      <xdr:row>85</xdr:row>
      <xdr:rowOff>85089</xdr:rowOff>
    </xdr:to>
    <xdr:sp macro="" textlink="">
      <xdr:nvSpPr>
        <xdr:cNvPr id="279" name="円/楕円 278"/>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133366</xdr:rowOff>
    </xdr:from>
    <xdr:ext cx="469744" cy="259045"/>
    <xdr:sp macro="" textlink="">
      <xdr:nvSpPr>
        <xdr:cNvPr id="280" name="【公営住宅】&#10;一人当たり面積該当値テキスト"/>
        <xdr:cNvSpPr txBox="1"/>
      </xdr:nvSpPr>
      <xdr:spPr>
        <a:xfrm>
          <a:off x="105664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156211</xdr:rowOff>
    </xdr:from>
    <xdr:to>
      <xdr:col>14</xdr:col>
      <xdr:colOff>79375</xdr:colOff>
      <xdr:row>85</xdr:row>
      <xdr:rowOff>86361</xdr:rowOff>
    </xdr:to>
    <xdr:sp macro="" textlink="">
      <xdr:nvSpPr>
        <xdr:cNvPr id="281" name="円/楕円 280"/>
        <xdr:cNvSpPr/>
      </xdr:nvSpPr>
      <xdr:spPr>
        <a:xfrm>
          <a:off x="9588500" y="145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34289</xdr:rowOff>
    </xdr:from>
    <xdr:to>
      <xdr:col>15</xdr:col>
      <xdr:colOff>180975</xdr:colOff>
      <xdr:row>85</xdr:row>
      <xdr:rowOff>35561</xdr:rowOff>
    </xdr:to>
    <xdr:cxnSp macro="">
      <xdr:nvCxnSpPr>
        <xdr:cNvPr id="282" name="直線コネクタ 281"/>
        <xdr:cNvCxnSpPr/>
      </xdr:nvCxnSpPr>
      <xdr:spPr>
        <a:xfrm flipV="1">
          <a:off x="9639300" y="146075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1288</xdr:rowOff>
    </xdr:from>
    <xdr:ext cx="469744" cy="259045"/>
    <xdr:sp macro="" textlink="">
      <xdr:nvSpPr>
        <xdr:cNvPr id="283"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77488</xdr:rowOff>
    </xdr:from>
    <xdr:ext cx="469744" cy="259045"/>
    <xdr:sp macro="" textlink="">
      <xdr:nvSpPr>
        <xdr:cNvPr id="284" name="n_1mainValue【公営住宅】&#10;一人当たり面積"/>
        <xdr:cNvSpPr txBox="1"/>
      </xdr:nvSpPr>
      <xdr:spPr>
        <a:xfrm>
          <a:off x="9391727"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6" name="フローチャート : 判断 32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32258</xdr:rowOff>
    </xdr:from>
    <xdr:to>
      <xdr:col>23</xdr:col>
      <xdr:colOff>568325</xdr:colOff>
      <xdr:row>36</xdr:row>
      <xdr:rowOff>133858</xdr:rowOff>
    </xdr:to>
    <xdr:sp macro="" textlink="">
      <xdr:nvSpPr>
        <xdr:cNvPr id="332" name="円/楕円 331"/>
        <xdr:cNvSpPr/>
      </xdr:nvSpPr>
      <xdr:spPr>
        <a:xfrm>
          <a:off x="16268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55135</xdr:rowOff>
    </xdr:from>
    <xdr:ext cx="405111" cy="259045"/>
    <xdr:sp macro="" textlink="">
      <xdr:nvSpPr>
        <xdr:cNvPr id="333" name="【認定こども園・幼稚園・保育所】&#10;有形固定資産減価償却率該当値テキスト"/>
        <xdr:cNvSpPr txBox="1"/>
      </xdr:nvSpPr>
      <xdr:spPr>
        <a:xfrm>
          <a:off x="1640840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84836</xdr:rowOff>
    </xdr:from>
    <xdr:to>
      <xdr:col>22</xdr:col>
      <xdr:colOff>415925</xdr:colOff>
      <xdr:row>37</xdr:row>
      <xdr:rowOff>14986</xdr:rowOff>
    </xdr:to>
    <xdr:sp macro="" textlink="">
      <xdr:nvSpPr>
        <xdr:cNvPr id="334" name="円/楕円 333"/>
        <xdr:cNvSpPr/>
      </xdr:nvSpPr>
      <xdr:spPr>
        <a:xfrm>
          <a:off x="15430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83058</xdr:rowOff>
    </xdr:from>
    <xdr:to>
      <xdr:col>23</xdr:col>
      <xdr:colOff>517525</xdr:colOff>
      <xdr:row>36</xdr:row>
      <xdr:rowOff>135636</xdr:rowOff>
    </xdr:to>
    <xdr:cxnSp macro="">
      <xdr:nvCxnSpPr>
        <xdr:cNvPr id="335" name="直線コネクタ 334"/>
        <xdr:cNvCxnSpPr/>
      </xdr:nvCxnSpPr>
      <xdr:spPr>
        <a:xfrm flipV="1">
          <a:off x="15481300" y="625525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63263</xdr:rowOff>
    </xdr:from>
    <xdr:ext cx="405111" cy="259045"/>
    <xdr:sp macro="" textlink="">
      <xdr:nvSpPr>
        <xdr:cNvPr id="336"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31513</xdr:rowOff>
    </xdr:from>
    <xdr:ext cx="405111" cy="259045"/>
    <xdr:sp macro="" textlink="">
      <xdr:nvSpPr>
        <xdr:cNvPr id="337" name="n_1mainValue【認定こども園・幼稚園・保育所】&#10;有形固定資産減価償却率"/>
        <xdr:cNvSpPr txBox="1"/>
      </xdr:nvSpPr>
      <xdr:spPr>
        <a:xfrm>
          <a:off x="15266043"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6"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120650</xdr:rowOff>
    </xdr:from>
    <xdr:to>
      <xdr:col>32</xdr:col>
      <xdr:colOff>238125</xdr:colOff>
      <xdr:row>41</xdr:row>
      <xdr:rowOff>50800</xdr:rowOff>
    </xdr:to>
    <xdr:sp macro="" textlink="">
      <xdr:nvSpPr>
        <xdr:cNvPr id="374" name="円/楕円 373"/>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35577</xdr:rowOff>
    </xdr:from>
    <xdr:ext cx="469744" cy="259045"/>
    <xdr:sp macro="" textlink="">
      <xdr:nvSpPr>
        <xdr:cNvPr id="375" name="【認定こども園・幼稚園・保育所】&#10;一人当たり面積該当値テキスト"/>
        <xdr:cNvSpPr txBox="1"/>
      </xdr:nvSpPr>
      <xdr:spPr>
        <a:xfrm>
          <a:off x="222504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120650</xdr:rowOff>
    </xdr:from>
    <xdr:to>
      <xdr:col>31</xdr:col>
      <xdr:colOff>85725</xdr:colOff>
      <xdr:row>41</xdr:row>
      <xdr:rowOff>50800</xdr:rowOff>
    </xdr:to>
    <xdr:sp macro="" textlink="">
      <xdr:nvSpPr>
        <xdr:cNvPr id="376" name="円/楕円 375"/>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0</xdr:rowOff>
    </xdr:from>
    <xdr:to>
      <xdr:col>32</xdr:col>
      <xdr:colOff>187325</xdr:colOff>
      <xdr:row>41</xdr:row>
      <xdr:rowOff>0</xdr:rowOff>
    </xdr:to>
    <xdr:cxnSp macro="">
      <xdr:nvCxnSpPr>
        <xdr:cNvPr id="377" name="直線コネクタ 376"/>
        <xdr:cNvCxnSpPr/>
      </xdr:nvCxnSpPr>
      <xdr:spPr>
        <a:xfrm>
          <a:off x="21323300" y="702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6367</xdr:rowOff>
    </xdr:from>
    <xdr:ext cx="469744" cy="259045"/>
    <xdr:sp macro="" textlink="">
      <xdr:nvSpPr>
        <xdr:cNvPr id="378"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41927</xdr:rowOff>
    </xdr:from>
    <xdr:ext cx="469744" cy="259045"/>
    <xdr:sp macro="" textlink="">
      <xdr:nvSpPr>
        <xdr:cNvPr id="379" name="n_1mainValue【認定こども園・幼稚園・保育所】&#10;一人当たり面積"/>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6" name="直線コネクタ 405"/>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7"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8" name="直線コネクタ 40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9"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0" name="直線コネクタ 40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11"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2" name="フローチャート : 判断 411"/>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13" name="フローチャート :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89626</xdr:rowOff>
    </xdr:from>
    <xdr:to>
      <xdr:col>23</xdr:col>
      <xdr:colOff>568325</xdr:colOff>
      <xdr:row>59</xdr:row>
      <xdr:rowOff>19776</xdr:rowOff>
    </xdr:to>
    <xdr:sp macro="" textlink="">
      <xdr:nvSpPr>
        <xdr:cNvPr id="419" name="円/楕円 418"/>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112503</xdr:rowOff>
    </xdr:from>
    <xdr:ext cx="405111" cy="259045"/>
    <xdr:sp macro="" textlink="">
      <xdr:nvSpPr>
        <xdr:cNvPr id="420" name="【学校施設】&#10;有形固定資産減価償却率該当値テキスト"/>
        <xdr:cNvSpPr txBox="1"/>
      </xdr:nvSpPr>
      <xdr:spPr>
        <a:xfrm>
          <a:off x="164084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4717</xdr:rowOff>
    </xdr:from>
    <xdr:to>
      <xdr:col>22</xdr:col>
      <xdr:colOff>415925</xdr:colOff>
      <xdr:row>58</xdr:row>
      <xdr:rowOff>106317</xdr:rowOff>
    </xdr:to>
    <xdr:sp macro="" textlink="">
      <xdr:nvSpPr>
        <xdr:cNvPr id="421" name="円/楕円 420"/>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55517</xdr:rowOff>
    </xdr:from>
    <xdr:to>
      <xdr:col>23</xdr:col>
      <xdr:colOff>517525</xdr:colOff>
      <xdr:row>58</xdr:row>
      <xdr:rowOff>140426</xdr:rowOff>
    </xdr:to>
    <xdr:cxnSp macro="">
      <xdr:nvCxnSpPr>
        <xdr:cNvPr id="422" name="直線コネクタ 421"/>
        <xdr:cNvCxnSpPr/>
      </xdr:nvCxnSpPr>
      <xdr:spPr>
        <a:xfrm>
          <a:off x="15481300" y="99996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23"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122844</xdr:rowOff>
    </xdr:from>
    <xdr:ext cx="405111" cy="259045"/>
    <xdr:sp macro="" textlink="">
      <xdr:nvSpPr>
        <xdr:cNvPr id="424" name="n_1mainValue【学校施設】&#10;有形固定資産減価償却率"/>
        <xdr:cNvSpPr txBox="1"/>
      </xdr:nvSpPr>
      <xdr:spPr>
        <a:xfrm>
          <a:off x="15266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9" name="直線コネクタ 44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1" name="直線コネクタ 45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3" name="直線コネクタ 45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5" name="フローチャート : 判断 45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6" name="フローチャート : 判断 455"/>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82550</xdr:rowOff>
    </xdr:from>
    <xdr:to>
      <xdr:col>32</xdr:col>
      <xdr:colOff>238125</xdr:colOff>
      <xdr:row>63</xdr:row>
      <xdr:rowOff>12700</xdr:rowOff>
    </xdr:to>
    <xdr:sp macro="" textlink="">
      <xdr:nvSpPr>
        <xdr:cNvPr id="462" name="円/楕円 46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60977</xdr:rowOff>
    </xdr:from>
    <xdr:ext cx="469744" cy="259045"/>
    <xdr:sp macro="" textlink="">
      <xdr:nvSpPr>
        <xdr:cNvPr id="463" name="【学校施設】&#10;一人当たり面積該当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8890</xdr:rowOff>
    </xdr:from>
    <xdr:to>
      <xdr:col>31</xdr:col>
      <xdr:colOff>85725</xdr:colOff>
      <xdr:row>63</xdr:row>
      <xdr:rowOff>110490</xdr:rowOff>
    </xdr:to>
    <xdr:sp macro="" textlink="">
      <xdr:nvSpPr>
        <xdr:cNvPr id="464" name="円/楕円 463"/>
        <xdr:cNvSpPr/>
      </xdr:nvSpPr>
      <xdr:spPr>
        <a:xfrm>
          <a:off x="21272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133350</xdr:rowOff>
    </xdr:from>
    <xdr:to>
      <xdr:col>32</xdr:col>
      <xdr:colOff>187325</xdr:colOff>
      <xdr:row>63</xdr:row>
      <xdr:rowOff>59690</xdr:rowOff>
    </xdr:to>
    <xdr:cxnSp macro="">
      <xdr:nvCxnSpPr>
        <xdr:cNvPr id="465" name="直線コネクタ 464"/>
        <xdr:cNvCxnSpPr/>
      </xdr:nvCxnSpPr>
      <xdr:spPr>
        <a:xfrm flipV="1">
          <a:off x="21323300" y="10763250"/>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102887</xdr:rowOff>
    </xdr:from>
    <xdr:ext cx="469744" cy="259045"/>
    <xdr:sp macro="" textlink="">
      <xdr:nvSpPr>
        <xdr:cNvPr id="466"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101617</xdr:rowOff>
    </xdr:from>
    <xdr:ext cx="469744" cy="259045"/>
    <xdr:sp macro="" textlink="">
      <xdr:nvSpPr>
        <xdr:cNvPr id="467" name="n_1mainValue【学校施設】&#10;一人当たり面積"/>
        <xdr:cNvSpPr txBox="1"/>
      </xdr:nvSpPr>
      <xdr:spPr>
        <a:xfrm>
          <a:off x="210757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79" name="直線コネクタ 478"/>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80" name="テキスト ボックス 479"/>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1" name="直線コネクタ 480"/>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82" name="テキスト ボックス 481"/>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83" name="直線コネクタ 482"/>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84" name="テキスト ボックス 483"/>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5" name="直線コネクタ 4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6" name="テキスト ボックス 4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87" name="直線コネクタ 486"/>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88" name="テキスト ボックス 487"/>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89" name="直線コネクタ 488"/>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0" name="テキスト ボックス 489"/>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91" name="直線コネクタ 490"/>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67327</xdr:rowOff>
    </xdr:from>
    <xdr:ext cx="467179" cy="259045"/>
    <xdr:sp macro="" textlink="">
      <xdr:nvSpPr>
        <xdr:cNvPr id="492" name="テキスト ボックス 491"/>
        <xdr:cNvSpPr txBox="1"/>
      </xdr:nvSpPr>
      <xdr:spPr>
        <a:xfrm>
          <a:off x="11978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140970</xdr:rowOff>
    </xdr:from>
    <xdr:to>
      <xdr:col>23</xdr:col>
      <xdr:colOff>516889</xdr:colOff>
      <xdr:row>85</xdr:row>
      <xdr:rowOff>115252</xdr:rowOff>
    </xdr:to>
    <xdr:cxnSp macro="">
      <xdr:nvCxnSpPr>
        <xdr:cNvPr id="496" name="直線コネクタ 495"/>
        <xdr:cNvCxnSpPr/>
      </xdr:nvCxnSpPr>
      <xdr:spPr>
        <a:xfrm flipV="1">
          <a:off x="16318864" y="13342620"/>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119079</xdr:rowOff>
    </xdr:from>
    <xdr:ext cx="405111" cy="259045"/>
    <xdr:sp macro="" textlink="">
      <xdr:nvSpPr>
        <xdr:cNvPr id="497" name="【児童館】&#10;有形固定資産減価償却率最小値テキスト"/>
        <xdr:cNvSpPr txBox="1"/>
      </xdr:nvSpPr>
      <xdr:spPr>
        <a:xfrm>
          <a:off x="16408400" y="1469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85</xdr:row>
      <xdr:rowOff>115252</xdr:rowOff>
    </xdr:from>
    <xdr:to>
      <xdr:col>23</xdr:col>
      <xdr:colOff>606425</xdr:colOff>
      <xdr:row>85</xdr:row>
      <xdr:rowOff>115252</xdr:rowOff>
    </xdr:to>
    <xdr:cxnSp macro="">
      <xdr:nvCxnSpPr>
        <xdr:cNvPr id="498" name="直線コネクタ 497"/>
        <xdr:cNvCxnSpPr/>
      </xdr:nvCxnSpPr>
      <xdr:spPr>
        <a:xfrm>
          <a:off x="16230600" y="1468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87647</xdr:rowOff>
    </xdr:from>
    <xdr:ext cx="405111" cy="259045"/>
    <xdr:sp macro="" textlink="">
      <xdr:nvSpPr>
        <xdr:cNvPr id="499" name="【児童館】&#10;有形固定資産減価償却率最大値テキスト"/>
        <xdr:cNvSpPr txBox="1"/>
      </xdr:nvSpPr>
      <xdr:spPr>
        <a:xfrm>
          <a:off x="164084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77</xdr:row>
      <xdr:rowOff>140970</xdr:rowOff>
    </xdr:from>
    <xdr:to>
      <xdr:col>23</xdr:col>
      <xdr:colOff>606425</xdr:colOff>
      <xdr:row>77</xdr:row>
      <xdr:rowOff>140970</xdr:rowOff>
    </xdr:to>
    <xdr:cxnSp macro="">
      <xdr:nvCxnSpPr>
        <xdr:cNvPr id="500" name="直線コネクタ 499"/>
        <xdr:cNvCxnSpPr/>
      </xdr:nvCxnSpPr>
      <xdr:spPr>
        <a:xfrm>
          <a:off x="16230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164482</xdr:rowOff>
    </xdr:from>
    <xdr:ext cx="405111" cy="259045"/>
    <xdr:sp macro="" textlink="">
      <xdr:nvSpPr>
        <xdr:cNvPr id="501" name="【児童館】&#10;有形固定資産減価償却率平均値テキスト"/>
        <xdr:cNvSpPr txBox="1"/>
      </xdr:nvSpPr>
      <xdr:spPr>
        <a:xfrm>
          <a:off x="164084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141605</xdr:rowOff>
    </xdr:from>
    <xdr:to>
      <xdr:col>23</xdr:col>
      <xdr:colOff>568325</xdr:colOff>
      <xdr:row>83</xdr:row>
      <xdr:rowOff>71755</xdr:rowOff>
    </xdr:to>
    <xdr:sp macro="" textlink="">
      <xdr:nvSpPr>
        <xdr:cNvPr id="502" name="フローチャート : 判断 501"/>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170180</xdr:rowOff>
    </xdr:from>
    <xdr:to>
      <xdr:col>22</xdr:col>
      <xdr:colOff>415925</xdr:colOff>
      <xdr:row>85</xdr:row>
      <xdr:rowOff>100330</xdr:rowOff>
    </xdr:to>
    <xdr:sp macro="" textlink="">
      <xdr:nvSpPr>
        <xdr:cNvPr id="503" name="フローチャート : 判断 502"/>
        <xdr:cNvSpPr/>
      </xdr:nvSpPr>
      <xdr:spPr>
        <a:xfrm>
          <a:off x="15430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64452</xdr:rowOff>
    </xdr:from>
    <xdr:to>
      <xdr:col>23</xdr:col>
      <xdr:colOff>568325</xdr:colOff>
      <xdr:row>85</xdr:row>
      <xdr:rowOff>166052</xdr:rowOff>
    </xdr:to>
    <xdr:sp macro="" textlink="">
      <xdr:nvSpPr>
        <xdr:cNvPr id="509" name="円/楕円 508"/>
        <xdr:cNvSpPr/>
      </xdr:nvSpPr>
      <xdr:spPr>
        <a:xfrm>
          <a:off x="16268700" y="14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150829</xdr:rowOff>
    </xdr:from>
    <xdr:ext cx="405111" cy="259045"/>
    <xdr:sp macro="" textlink="">
      <xdr:nvSpPr>
        <xdr:cNvPr id="510" name="【児童館】&#10;有形固定資産減価償却率該当値テキスト"/>
        <xdr:cNvSpPr txBox="1"/>
      </xdr:nvSpPr>
      <xdr:spPr>
        <a:xfrm>
          <a:off x="16408400" y="1455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141605</xdr:rowOff>
    </xdr:from>
    <xdr:to>
      <xdr:col>22</xdr:col>
      <xdr:colOff>415925</xdr:colOff>
      <xdr:row>86</xdr:row>
      <xdr:rowOff>71755</xdr:rowOff>
    </xdr:to>
    <xdr:sp macro="" textlink="">
      <xdr:nvSpPr>
        <xdr:cNvPr id="511" name="円/楕円 510"/>
        <xdr:cNvSpPr/>
      </xdr:nvSpPr>
      <xdr:spPr>
        <a:xfrm>
          <a:off x="1543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115252</xdr:rowOff>
    </xdr:from>
    <xdr:to>
      <xdr:col>23</xdr:col>
      <xdr:colOff>517525</xdr:colOff>
      <xdr:row>86</xdr:row>
      <xdr:rowOff>20955</xdr:rowOff>
    </xdr:to>
    <xdr:cxnSp macro="">
      <xdr:nvCxnSpPr>
        <xdr:cNvPr id="512" name="直線コネクタ 511"/>
        <xdr:cNvCxnSpPr/>
      </xdr:nvCxnSpPr>
      <xdr:spPr>
        <a:xfrm flipV="1">
          <a:off x="15481300" y="14688502"/>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116857</xdr:rowOff>
    </xdr:from>
    <xdr:ext cx="405111" cy="259045"/>
    <xdr:sp macro="" textlink="">
      <xdr:nvSpPr>
        <xdr:cNvPr id="513" name="n_1aveValue【児童館】&#10;有形固定資産減価償却率"/>
        <xdr:cNvSpPr txBox="1"/>
      </xdr:nvSpPr>
      <xdr:spPr>
        <a:xfrm>
          <a:off x="15266043"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62882</xdr:rowOff>
    </xdr:from>
    <xdr:ext cx="405111" cy="259045"/>
    <xdr:sp macro="" textlink="">
      <xdr:nvSpPr>
        <xdr:cNvPr id="514" name="n_1mainValue【児童館】&#10;有形固定資産減価償却率"/>
        <xdr:cNvSpPr txBox="1"/>
      </xdr:nvSpPr>
      <xdr:spPr>
        <a:xfrm>
          <a:off x="15266043"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5" name="直線コネクタ 5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6" name="テキスト ボックス 5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7" name="直線コネクタ 5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8" name="テキスト ボックス 5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9" name="直線コネクタ 5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0" name="テキスト ボックス 5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1" name="直線コネクタ 5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2" name="テキスト ボックス 5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3" name="直線コネクタ 5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4" name="テキスト ボックス 5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5" name="直線コネクタ 5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6" name="テキスト ボックス 5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40" name="直線コネクタ 539"/>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41"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42" name="直線コネクタ 54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43"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44" name="直線コネクタ 54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45"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6" name="フローチャート : 判断 545"/>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7" name="フローチャート : 判断 546"/>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36286</xdr:rowOff>
    </xdr:from>
    <xdr:to>
      <xdr:col>32</xdr:col>
      <xdr:colOff>238125</xdr:colOff>
      <xdr:row>78</xdr:row>
      <xdr:rowOff>137886</xdr:rowOff>
    </xdr:to>
    <xdr:sp macro="" textlink="">
      <xdr:nvSpPr>
        <xdr:cNvPr id="553" name="円/楕円 552"/>
        <xdr:cNvSpPr/>
      </xdr:nvSpPr>
      <xdr:spPr>
        <a:xfrm>
          <a:off x="22110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160763</xdr:rowOff>
    </xdr:from>
    <xdr:ext cx="469744" cy="259045"/>
    <xdr:sp macro="" textlink="">
      <xdr:nvSpPr>
        <xdr:cNvPr id="554" name="【児童館】&#10;一人当たり面積該当値テキスト"/>
        <xdr:cNvSpPr txBox="1"/>
      </xdr:nvSpPr>
      <xdr:spPr>
        <a:xfrm>
          <a:off x="22250400" y="133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52614</xdr:rowOff>
    </xdr:from>
    <xdr:to>
      <xdr:col>31</xdr:col>
      <xdr:colOff>85725</xdr:colOff>
      <xdr:row>78</xdr:row>
      <xdr:rowOff>154214</xdr:rowOff>
    </xdr:to>
    <xdr:sp macro="" textlink="">
      <xdr:nvSpPr>
        <xdr:cNvPr id="555" name="円/楕円 554"/>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87086</xdr:rowOff>
    </xdr:from>
    <xdr:to>
      <xdr:col>32</xdr:col>
      <xdr:colOff>187325</xdr:colOff>
      <xdr:row>78</xdr:row>
      <xdr:rowOff>103414</xdr:rowOff>
    </xdr:to>
    <xdr:cxnSp macro="">
      <xdr:nvCxnSpPr>
        <xdr:cNvPr id="556" name="直線コネクタ 555"/>
        <xdr:cNvCxnSpPr/>
      </xdr:nvCxnSpPr>
      <xdr:spPr>
        <a:xfrm flipV="1">
          <a:off x="21323300" y="134601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57"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170741</xdr:rowOff>
    </xdr:from>
    <xdr:ext cx="469744" cy="259045"/>
    <xdr:sp macro="" textlink="">
      <xdr:nvSpPr>
        <xdr:cNvPr id="558"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9" name="テキスト ボックス 5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1" name="テキスト ボックス 5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83" name="直線コネクタ 582"/>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84"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85" name="直線コネクタ 584"/>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6"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7" name="直線コネクタ 586"/>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8"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9" name="フローチャート : 判断 58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90" name="フローチャート : 判断 58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82550</xdr:rowOff>
    </xdr:from>
    <xdr:to>
      <xdr:col>23</xdr:col>
      <xdr:colOff>568325</xdr:colOff>
      <xdr:row>104</xdr:row>
      <xdr:rowOff>12700</xdr:rowOff>
    </xdr:to>
    <xdr:sp macro="" textlink="">
      <xdr:nvSpPr>
        <xdr:cNvPr id="596" name="円/楕円 595"/>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105427</xdr:rowOff>
    </xdr:from>
    <xdr:ext cx="405111" cy="259045"/>
    <xdr:sp macro="" textlink="">
      <xdr:nvSpPr>
        <xdr:cNvPr id="597" name="【公民館】&#10;有形固定資産減価償却率該当値テキスト"/>
        <xdr:cNvSpPr txBox="1"/>
      </xdr:nvSpPr>
      <xdr:spPr>
        <a:xfrm>
          <a:off x="164084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166370</xdr:rowOff>
    </xdr:from>
    <xdr:to>
      <xdr:col>22</xdr:col>
      <xdr:colOff>415925</xdr:colOff>
      <xdr:row>104</xdr:row>
      <xdr:rowOff>96520</xdr:rowOff>
    </xdr:to>
    <xdr:sp macro="" textlink="">
      <xdr:nvSpPr>
        <xdr:cNvPr id="598" name="円/楕円 597"/>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133350</xdr:rowOff>
    </xdr:from>
    <xdr:to>
      <xdr:col>23</xdr:col>
      <xdr:colOff>517525</xdr:colOff>
      <xdr:row>104</xdr:row>
      <xdr:rowOff>45720</xdr:rowOff>
    </xdr:to>
    <xdr:cxnSp macro="">
      <xdr:nvCxnSpPr>
        <xdr:cNvPr id="599" name="直線コネクタ 598"/>
        <xdr:cNvCxnSpPr/>
      </xdr:nvCxnSpPr>
      <xdr:spPr>
        <a:xfrm flipV="1">
          <a:off x="15481300" y="17792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86377</xdr:rowOff>
    </xdr:from>
    <xdr:ext cx="405111" cy="259045"/>
    <xdr:sp macro="" textlink="">
      <xdr:nvSpPr>
        <xdr:cNvPr id="600"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87647</xdr:rowOff>
    </xdr:from>
    <xdr:ext cx="405111" cy="259045"/>
    <xdr:sp macro="" textlink="">
      <xdr:nvSpPr>
        <xdr:cNvPr id="601" name="n_1mainValue【公民館】&#10;有形固定資産減価償却率"/>
        <xdr:cNvSpPr txBox="1"/>
      </xdr:nvSpPr>
      <xdr:spPr>
        <a:xfrm>
          <a:off x="15266043"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25" name="直線コネクタ 624"/>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6"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7" name="直線コネクタ 626"/>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8"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9" name="直線コネクタ 628"/>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630"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31" name="フローチャート : 判断 630"/>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32" name="フローチャート : 判断 631"/>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638" name="円/楕円 637"/>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134638</xdr:rowOff>
    </xdr:from>
    <xdr:ext cx="469744" cy="259045"/>
    <xdr:sp macro="" textlink="">
      <xdr:nvSpPr>
        <xdr:cNvPr id="639" name="【公民館】&#10;一人当たり面積該当値テキスト"/>
        <xdr:cNvSpPr txBox="1"/>
      </xdr:nvSpPr>
      <xdr:spPr>
        <a:xfrm>
          <a:off x="22250400"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640" name="円/楕円 63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99061</xdr:rowOff>
    </xdr:from>
    <xdr:to>
      <xdr:col>32</xdr:col>
      <xdr:colOff>187325</xdr:colOff>
      <xdr:row>106</xdr:row>
      <xdr:rowOff>99061</xdr:rowOff>
    </xdr:to>
    <xdr:cxnSp macro="">
      <xdr:nvCxnSpPr>
        <xdr:cNvPr id="641" name="直線コネクタ 640"/>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642"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643"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学校施設の有形固定資産減価償却率が</a:t>
          </a:r>
          <a:r>
            <a:rPr kumimoji="1" lang="en-US" altLang="ja-JP" sz="1300">
              <a:latin typeface="ＭＳ Ｐゴシック"/>
            </a:rPr>
            <a:t>71.2</a:t>
          </a:r>
          <a:r>
            <a:rPr kumimoji="1" lang="ja-JP" altLang="en-US" sz="1300">
              <a:latin typeface="ＭＳ Ｐゴシック"/>
            </a:rPr>
            <a:t>％と最も高い数値となっている。また、公民館も</a:t>
          </a:r>
          <a:r>
            <a:rPr kumimoji="1" lang="en-US" altLang="ja-JP" sz="1300">
              <a:latin typeface="ＭＳ Ｐゴシック"/>
            </a:rPr>
            <a:t>63.0</a:t>
          </a:r>
          <a:r>
            <a:rPr kumimoji="1" lang="ja-JP" altLang="en-US" sz="1300">
              <a:latin typeface="ＭＳ Ｐゴシック"/>
            </a:rPr>
            <a:t>％と比較的高い数値となっている。町内の小中学校や地区公民館は昭和</a:t>
          </a:r>
          <a:r>
            <a:rPr kumimoji="1" lang="en-US" altLang="ja-JP" sz="1300">
              <a:latin typeface="ＭＳ Ｐゴシック"/>
            </a:rPr>
            <a:t>48</a:t>
          </a:r>
          <a:r>
            <a:rPr kumimoji="1" lang="ja-JP" altLang="en-US" sz="1300">
              <a:latin typeface="ＭＳ Ｐゴシック"/>
            </a:rPr>
            <a:t>～</a:t>
          </a:r>
          <a:r>
            <a:rPr kumimoji="1" lang="en-US" altLang="ja-JP" sz="1300">
              <a:latin typeface="ＭＳ Ｐゴシック"/>
            </a:rPr>
            <a:t>59</a:t>
          </a:r>
          <a:r>
            <a:rPr kumimoji="1" lang="ja-JP" altLang="en-US" sz="1300">
              <a:latin typeface="ＭＳ Ｐゴシック"/>
            </a:rPr>
            <a:t>年にかけて建築されたものが多く、更新時期を迎えている。平成</a:t>
          </a:r>
          <a:r>
            <a:rPr kumimoji="1" lang="en-US" altLang="ja-JP" sz="1300">
              <a:latin typeface="ＭＳ Ｐゴシック"/>
            </a:rPr>
            <a:t>30</a:t>
          </a:r>
          <a:r>
            <a:rPr kumimoji="1" lang="ja-JP" altLang="en-US" sz="1300">
              <a:latin typeface="ＭＳ Ｐゴシック"/>
            </a:rPr>
            <a:t>年度においては、老朽化や劣化の著しい神保原小学校と上里北中学校の改修に係る設計を行うこととしている。</a:t>
          </a:r>
        </a:p>
        <a:p>
          <a:r>
            <a:rPr kumimoji="1" lang="ja-JP" altLang="en-US" sz="1300">
              <a:latin typeface="ＭＳ Ｐゴシック"/>
            </a:rPr>
            <a:t>　公共施設の老朽化対策が大きな課題となっているが、今後、公共施設等個別施設計画（平成</a:t>
          </a:r>
          <a:r>
            <a:rPr kumimoji="1" lang="en-US" altLang="ja-JP" sz="1300">
              <a:latin typeface="ＭＳ Ｐゴシック"/>
            </a:rPr>
            <a:t>32</a:t>
          </a:r>
          <a:r>
            <a:rPr kumimoji="1" lang="ja-JP" altLang="en-US" sz="1300">
              <a:latin typeface="ＭＳ Ｐゴシック"/>
            </a:rPr>
            <a:t>年度策定見込）に基づき、公共施設について計画的な更新を行っていく必要がある。</a:t>
          </a:r>
        </a:p>
        <a:p>
          <a:r>
            <a:rPr kumimoji="1" lang="ja-JP" altLang="en-US" sz="1300">
              <a:latin typeface="ＭＳ Ｐゴシック"/>
            </a:rPr>
            <a:t>　認定こども園等の一人当たり面積が低くなっているが、これは、公立保育所が</a:t>
          </a:r>
          <a:r>
            <a:rPr kumimoji="1" lang="en-US" altLang="ja-JP" sz="1300">
              <a:latin typeface="ＭＳ Ｐゴシック"/>
            </a:rPr>
            <a:t>2</a:t>
          </a:r>
          <a:r>
            <a:rPr kumimoji="1" lang="ja-JP" altLang="en-US" sz="1300">
              <a:latin typeface="ＭＳ Ｐゴシック"/>
            </a:rPr>
            <a:t>園、民間保育所等が</a:t>
          </a:r>
          <a:r>
            <a:rPr kumimoji="1" lang="en-US" altLang="ja-JP" sz="1300">
              <a:latin typeface="ＭＳ Ｐゴシック"/>
            </a:rPr>
            <a:t>5</a:t>
          </a:r>
          <a:r>
            <a:rPr kumimoji="1" lang="ja-JP" altLang="en-US" sz="1300">
              <a:latin typeface="ＭＳ Ｐゴシック"/>
            </a:rPr>
            <a:t>園と、民間の比率が高いことによるもの。また、児童館の一人当たり面積が多くなっているのは、町内五つの小学校すべてに公立の児童館が配置されていることによるもの。</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48277</xdr:rowOff>
    </xdr:from>
    <xdr:ext cx="405111" cy="259045"/>
    <xdr:sp macro="" textlink="">
      <xdr:nvSpPr>
        <xdr:cNvPr id="64" name="【図書館】&#10;有形固定資産減価償却率平均値テキスト"/>
        <xdr:cNvSpPr txBox="1"/>
      </xdr:nvSpPr>
      <xdr:spPr>
        <a:xfrm>
          <a:off x="47244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139700</xdr:rowOff>
    </xdr:from>
    <xdr:to>
      <xdr:col>6</xdr:col>
      <xdr:colOff>561975</xdr:colOff>
      <xdr:row>39</xdr:row>
      <xdr:rowOff>69850</xdr:rowOff>
    </xdr:to>
    <xdr:sp macro="" textlink="">
      <xdr:nvSpPr>
        <xdr:cNvPr id="72" name="円/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118127</xdr:rowOff>
    </xdr:from>
    <xdr:ext cx="405111" cy="259045"/>
    <xdr:sp macro="" textlink="">
      <xdr:nvSpPr>
        <xdr:cNvPr id="73" name="【図書館】&#10;有形固定資産減価償却率該当値テキスト"/>
        <xdr:cNvSpPr txBox="1"/>
      </xdr:nvSpPr>
      <xdr:spPr>
        <a:xfrm>
          <a:off x="47244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33565</xdr:rowOff>
    </xdr:from>
    <xdr:to>
      <xdr:col>5</xdr:col>
      <xdr:colOff>409575</xdr:colOff>
      <xdr:row>39</xdr:row>
      <xdr:rowOff>135165</xdr:rowOff>
    </xdr:to>
    <xdr:sp macro="" textlink="">
      <xdr:nvSpPr>
        <xdr:cNvPr id="74" name="円/楕円 73"/>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19050</xdr:rowOff>
    </xdr:from>
    <xdr:to>
      <xdr:col>6</xdr:col>
      <xdr:colOff>511175</xdr:colOff>
      <xdr:row>39</xdr:row>
      <xdr:rowOff>84365</xdr:rowOff>
    </xdr:to>
    <xdr:cxnSp macro="">
      <xdr:nvCxnSpPr>
        <xdr:cNvPr id="75" name="直線コネクタ 74"/>
        <xdr:cNvCxnSpPr/>
      </xdr:nvCxnSpPr>
      <xdr:spPr>
        <a:xfrm flipV="1">
          <a:off x="3797300" y="6705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151692</xdr:rowOff>
    </xdr:from>
    <xdr:ext cx="405111" cy="259045"/>
    <xdr:sp macro="" textlink="">
      <xdr:nvSpPr>
        <xdr:cNvPr id="77" name="n_1mainValue【図書館】&#10;有形固定資産減価償却率"/>
        <xdr:cNvSpPr txBox="1"/>
      </xdr:nvSpPr>
      <xdr:spPr>
        <a:xfrm>
          <a:off x="3582043"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164193</xdr:rowOff>
    </xdr:from>
    <xdr:to>
      <xdr:col>15</xdr:col>
      <xdr:colOff>231775</xdr:colOff>
      <xdr:row>40</xdr:row>
      <xdr:rowOff>94343</xdr:rowOff>
    </xdr:to>
    <xdr:sp macro="" textlink="">
      <xdr:nvSpPr>
        <xdr:cNvPr id="117" name="円/楕円 116"/>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142620</xdr:rowOff>
    </xdr:from>
    <xdr:ext cx="469744" cy="259045"/>
    <xdr:sp macro="" textlink="">
      <xdr:nvSpPr>
        <xdr:cNvPr id="118" name="【図書館】&#10;一人当たり面積該当値テキスト"/>
        <xdr:cNvSpPr txBox="1"/>
      </xdr:nvSpPr>
      <xdr:spPr>
        <a:xfrm>
          <a:off x="105664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164193</xdr:rowOff>
    </xdr:from>
    <xdr:to>
      <xdr:col>14</xdr:col>
      <xdr:colOff>79375</xdr:colOff>
      <xdr:row>40</xdr:row>
      <xdr:rowOff>94343</xdr:rowOff>
    </xdr:to>
    <xdr:sp macro="" textlink="">
      <xdr:nvSpPr>
        <xdr:cNvPr id="119" name="円/楕円 118"/>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43543</xdr:rowOff>
    </xdr:from>
    <xdr:to>
      <xdr:col>15</xdr:col>
      <xdr:colOff>180975</xdr:colOff>
      <xdr:row>40</xdr:row>
      <xdr:rowOff>43543</xdr:rowOff>
    </xdr:to>
    <xdr:cxnSp macro="">
      <xdr:nvCxnSpPr>
        <xdr:cNvPr id="120" name="直線コネクタ 119"/>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159855</xdr:rowOff>
    </xdr:from>
    <xdr:ext cx="469744" cy="259045"/>
    <xdr:sp macro="" textlink="">
      <xdr:nvSpPr>
        <xdr:cNvPr id="12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85470</xdr:rowOff>
    </xdr:from>
    <xdr:ext cx="469744" cy="259045"/>
    <xdr:sp macro="" textlink="">
      <xdr:nvSpPr>
        <xdr:cNvPr id="122"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5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118745</xdr:rowOff>
    </xdr:from>
    <xdr:to>
      <xdr:col>6</xdr:col>
      <xdr:colOff>561975</xdr:colOff>
      <xdr:row>59</xdr:row>
      <xdr:rowOff>48895</xdr:rowOff>
    </xdr:to>
    <xdr:sp macro="" textlink="">
      <xdr:nvSpPr>
        <xdr:cNvPr id="160" name="円/楕円 159"/>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141622</xdr:rowOff>
    </xdr:from>
    <xdr:ext cx="405111" cy="259045"/>
    <xdr:sp macro="" textlink="">
      <xdr:nvSpPr>
        <xdr:cNvPr id="161" name="【体育館・プール】&#10;有形固定資産減価償却率該当値テキスト"/>
        <xdr:cNvSpPr txBox="1"/>
      </xdr:nvSpPr>
      <xdr:spPr>
        <a:xfrm>
          <a:off x="47244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62" name="円/楕円 161"/>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169545</xdr:rowOff>
    </xdr:from>
    <xdr:to>
      <xdr:col>6</xdr:col>
      <xdr:colOff>511175</xdr:colOff>
      <xdr:row>59</xdr:row>
      <xdr:rowOff>41910</xdr:rowOff>
    </xdr:to>
    <xdr:cxnSp macro="">
      <xdr:nvCxnSpPr>
        <xdr:cNvPr id="163" name="直線コネクタ 162"/>
        <xdr:cNvCxnSpPr/>
      </xdr:nvCxnSpPr>
      <xdr:spPr>
        <a:xfrm flipV="1">
          <a:off x="3797300" y="10113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49547</xdr:rowOff>
    </xdr:from>
    <xdr:ext cx="405111" cy="259045"/>
    <xdr:sp macro="" textlink="">
      <xdr:nvSpPr>
        <xdr:cNvPr id="164"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109237</xdr:rowOff>
    </xdr:from>
    <xdr:ext cx="405111" cy="259045"/>
    <xdr:sp macro="" textlink="">
      <xdr:nvSpPr>
        <xdr:cNvPr id="165" name="n_1mainValue【体育館・プー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96"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56969</xdr:rowOff>
    </xdr:from>
    <xdr:to>
      <xdr:col>15</xdr:col>
      <xdr:colOff>231775</xdr:colOff>
      <xdr:row>62</xdr:row>
      <xdr:rowOff>158569</xdr:rowOff>
    </xdr:to>
    <xdr:sp macro="" textlink="">
      <xdr:nvSpPr>
        <xdr:cNvPr id="204" name="円/楕円 203"/>
        <xdr:cNvSpPr/>
      </xdr:nvSpPr>
      <xdr:spPr>
        <a:xfrm>
          <a:off x="10426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35396</xdr:rowOff>
    </xdr:from>
    <xdr:ext cx="469744" cy="259045"/>
    <xdr:sp macro="" textlink="">
      <xdr:nvSpPr>
        <xdr:cNvPr id="205" name="【体育館・プール】&#10;一人当たり面積該当値テキスト"/>
        <xdr:cNvSpPr txBox="1"/>
      </xdr:nvSpPr>
      <xdr:spPr>
        <a:xfrm>
          <a:off x="10566400"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60234</xdr:rowOff>
    </xdr:from>
    <xdr:to>
      <xdr:col>14</xdr:col>
      <xdr:colOff>79375</xdr:colOff>
      <xdr:row>62</xdr:row>
      <xdr:rowOff>161834</xdr:rowOff>
    </xdr:to>
    <xdr:sp macro="" textlink="">
      <xdr:nvSpPr>
        <xdr:cNvPr id="206" name="円/楕円 205"/>
        <xdr:cNvSpPr/>
      </xdr:nvSpPr>
      <xdr:spPr>
        <a:xfrm>
          <a:off x="958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107769</xdr:rowOff>
    </xdr:from>
    <xdr:to>
      <xdr:col>15</xdr:col>
      <xdr:colOff>180975</xdr:colOff>
      <xdr:row>62</xdr:row>
      <xdr:rowOff>111034</xdr:rowOff>
    </xdr:to>
    <xdr:cxnSp macro="">
      <xdr:nvCxnSpPr>
        <xdr:cNvPr id="207" name="直線コネクタ 206"/>
        <xdr:cNvCxnSpPr/>
      </xdr:nvCxnSpPr>
      <xdr:spPr>
        <a:xfrm flipV="1">
          <a:off x="9639300" y="1073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142439</xdr:rowOff>
    </xdr:from>
    <xdr:ext cx="469744" cy="259045"/>
    <xdr:sp macro="" textlink="">
      <xdr:nvSpPr>
        <xdr:cNvPr id="208"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152961</xdr:rowOff>
    </xdr:from>
    <xdr:ext cx="469744" cy="259045"/>
    <xdr:sp macro="" textlink="">
      <xdr:nvSpPr>
        <xdr:cNvPr id="209" name="n_1mainValue【体育館・プール】&#10;一人当たり面積"/>
        <xdr:cNvSpPr txBox="1"/>
      </xdr:nvSpPr>
      <xdr:spPr>
        <a:xfrm>
          <a:off x="9391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45" name="円/楕円 244"/>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246"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147320</xdr:rowOff>
    </xdr:from>
    <xdr:to>
      <xdr:col>5</xdr:col>
      <xdr:colOff>409575</xdr:colOff>
      <xdr:row>81</xdr:row>
      <xdr:rowOff>77470</xdr:rowOff>
    </xdr:to>
    <xdr:sp macro="" textlink="">
      <xdr:nvSpPr>
        <xdr:cNvPr id="247" name="円/楕円 246"/>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152400</xdr:rowOff>
    </xdr:from>
    <xdr:to>
      <xdr:col>6</xdr:col>
      <xdr:colOff>511175</xdr:colOff>
      <xdr:row>81</xdr:row>
      <xdr:rowOff>26670</xdr:rowOff>
    </xdr:to>
    <xdr:cxnSp macro="">
      <xdr:nvCxnSpPr>
        <xdr:cNvPr id="248" name="直線コネクタ 247"/>
        <xdr:cNvCxnSpPr/>
      </xdr:nvCxnSpPr>
      <xdr:spPr>
        <a:xfrm flipV="1">
          <a:off x="3797300" y="1386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36592</xdr:rowOff>
    </xdr:from>
    <xdr:ext cx="405111" cy="259045"/>
    <xdr:sp macro="" textlink="">
      <xdr:nvSpPr>
        <xdr:cNvPr id="249"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93997</xdr:rowOff>
    </xdr:from>
    <xdr:ext cx="405111" cy="259045"/>
    <xdr:sp macro="" textlink="">
      <xdr:nvSpPr>
        <xdr:cNvPr id="250" name="n_1mainValue【福祉施設】&#10;有形固定資産減価償却率"/>
        <xdr:cNvSpPr txBox="1"/>
      </xdr:nvSpPr>
      <xdr:spPr>
        <a:xfrm>
          <a:off x="3582043"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77"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39878</xdr:rowOff>
    </xdr:from>
    <xdr:to>
      <xdr:col>15</xdr:col>
      <xdr:colOff>231775</xdr:colOff>
      <xdr:row>85</xdr:row>
      <xdr:rowOff>141478</xdr:rowOff>
    </xdr:to>
    <xdr:sp macro="" textlink="">
      <xdr:nvSpPr>
        <xdr:cNvPr id="285" name="円/楕円 284"/>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126255</xdr:rowOff>
    </xdr:from>
    <xdr:ext cx="469744" cy="259045"/>
    <xdr:sp macro="" textlink="">
      <xdr:nvSpPr>
        <xdr:cNvPr id="286" name="【福祉施設】&#10;一人当たり面積該当値テキスト"/>
        <xdr:cNvSpPr txBox="1"/>
      </xdr:nvSpPr>
      <xdr:spPr>
        <a:xfrm>
          <a:off x="105664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39878</xdr:rowOff>
    </xdr:from>
    <xdr:to>
      <xdr:col>14</xdr:col>
      <xdr:colOff>79375</xdr:colOff>
      <xdr:row>85</xdr:row>
      <xdr:rowOff>141478</xdr:rowOff>
    </xdr:to>
    <xdr:sp macro="" textlink="">
      <xdr:nvSpPr>
        <xdr:cNvPr id="287" name="円/楕円 286"/>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90678</xdr:rowOff>
    </xdr:from>
    <xdr:to>
      <xdr:col>15</xdr:col>
      <xdr:colOff>180975</xdr:colOff>
      <xdr:row>85</xdr:row>
      <xdr:rowOff>90678</xdr:rowOff>
    </xdr:to>
    <xdr:cxnSp macro="">
      <xdr:nvCxnSpPr>
        <xdr:cNvPr id="288" name="直線コネクタ 287"/>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13988</xdr:rowOff>
    </xdr:from>
    <xdr:ext cx="469744" cy="259045"/>
    <xdr:sp macro="" textlink="">
      <xdr:nvSpPr>
        <xdr:cNvPr id="289"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132605</xdr:rowOff>
    </xdr:from>
    <xdr:ext cx="469744" cy="259045"/>
    <xdr:sp macro="" textlink="">
      <xdr:nvSpPr>
        <xdr:cNvPr id="290"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20"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162561</xdr:rowOff>
    </xdr:from>
    <xdr:to>
      <xdr:col>6</xdr:col>
      <xdr:colOff>561975</xdr:colOff>
      <xdr:row>105</xdr:row>
      <xdr:rowOff>92711</xdr:rowOff>
    </xdr:to>
    <xdr:sp macro="" textlink="">
      <xdr:nvSpPr>
        <xdr:cNvPr id="328" name="円/楕円 327"/>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13988</xdr:rowOff>
    </xdr:from>
    <xdr:ext cx="405111" cy="259045"/>
    <xdr:sp macro="" textlink="">
      <xdr:nvSpPr>
        <xdr:cNvPr id="329" name="【市民会館】&#10;有形固定資産減価償却率該当値テキスト"/>
        <xdr:cNvSpPr txBox="1"/>
      </xdr:nvSpPr>
      <xdr:spPr>
        <a:xfrm>
          <a:off x="47244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33020</xdr:rowOff>
    </xdr:from>
    <xdr:to>
      <xdr:col>5</xdr:col>
      <xdr:colOff>409575</xdr:colOff>
      <xdr:row>105</xdr:row>
      <xdr:rowOff>134620</xdr:rowOff>
    </xdr:to>
    <xdr:sp macro="" textlink="">
      <xdr:nvSpPr>
        <xdr:cNvPr id="330" name="円/楕円 329"/>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41911</xdr:rowOff>
    </xdr:from>
    <xdr:to>
      <xdr:col>6</xdr:col>
      <xdr:colOff>511175</xdr:colOff>
      <xdr:row>105</xdr:row>
      <xdr:rowOff>83820</xdr:rowOff>
    </xdr:to>
    <xdr:cxnSp macro="">
      <xdr:nvCxnSpPr>
        <xdr:cNvPr id="331" name="直線コネクタ 330"/>
        <xdr:cNvCxnSpPr/>
      </xdr:nvCxnSpPr>
      <xdr:spPr>
        <a:xfrm flipV="1">
          <a:off x="3797300" y="1804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135272</xdr:rowOff>
    </xdr:from>
    <xdr:ext cx="405111" cy="259045"/>
    <xdr:sp macro="" textlink="">
      <xdr:nvSpPr>
        <xdr:cNvPr id="332"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33" name="n_1main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6366</xdr:rowOff>
    </xdr:from>
    <xdr:ext cx="469744" cy="259045"/>
    <xdr:sp macro="" textlink="">
      <xdr:nvSpPr>
        <xdr:cNvPr id="362" name="【市民会館】&#10;一人当たり面積平均値テキスト"/>
        <xdr:cNvSpPr txBox="1"/>
      </xdr:nvSpPr>
      <xdr:spPr>
        <a:xfrm>
          <a:off x="10566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71120</xdr:rowOff>
    </xdr:from>
    <xdr:to>
      <xdr:col>15</xdr:col>
      <xdr:colOff>231775</xdr:colOff>
      <xdr:row>108</xdr:row>
      <xdr:rowOff>1270</xdr:rowOff>
    </xdr:to>
    <xdr:sp macro="" textlink="">
      <xdr:nvSpPr>
        <xdr:cNvPr id="370" name="円/楕円 369"/>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157497</xdr:rowOff>
    </xdr:from>
    <xdr:ext cx="469744" cy="259045"/>
    <xdr:sp macro="" textlink="">
      <xdr:nvSpPr>
        <xdr:cNvPr id="371" name="【市民会館】&#10;一人当たり面積該当値テキスト"/>
        <xdr:cNvSpPr txBox="1"/>
      </xdr:nvSpPr>
      <xdr:spPr>
        <a:xfrm>
          <a:off x="105664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71120</xdr:rowOff>
    </xdr:from>
    <xdr:to>
      <xdr:col>14</xdr:col>
      <xdr:colOff>79375</xdr:colOff>
      <xdr:row>108</xdr:row>
      <xdr:rowOff>1270</xdr:rowOff>
    </xdr:to>
    <xdr:sp macro="" textlink="">
      <xdr:nvSpPr>
        <xdr:cNvPr id="372" name="円/楕円 371"/>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121920</xdr:rowOff>
    </xdr:from>
    <xdr:to>
      <xdr:col>15</xdr:col>
      <xdr:colOff>180975</xdr:colOff>
      <xdr:row>107</xdr:row>
      <xdr:rowOff>121920</xdr:rowOff>
    </xdr:to>
    <xdr:cxnSp macro="">
      <xdr:nvCxnSpPr>
        <xdr:cNvPr id="373" name="直線コネクタ 372"/>
        <xdr:cNvCxnSpPr/>
      </xdr:nvCxnSpPr>
      <xdr:spPr>
        <a:xfrm>
          <a:off x="9639300" y="1846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86377</xdr:rowOff>
    </xdr:from>
    <xdr:ext cx="469744" cy="259045"/>
    <xdr:sp macro="" textlink="">
      <xdr:nvSpPr>
        <xdr:cNvPr id="37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163847</xdr:rowOff>
    </xdr:from>
    <xdr:ext cx="469744" cy="259045"/>
    <xdr:sp macro="" textlink="">
      <xdr:nvSpPr>
        <xdr:cNvPr id="375"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405"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407" name="フローチャート : 判断 40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78740</xdr:rowOff>
    </xdr:from>
    <xdr:to>
      <xdr:col>23</xdr:col>
      <xdr:colOff>568325</xdr:colOff>
      <xdr:row>38</xdr:row>
      <xdr:rowOff>8890</xdr:rowOff>
    </xdr:to>
    <xdr:sp macro="" textlink="">
      <xdr:nvSpPr>
        <xdr:cNvPr id="413" name="円/楕円 412"/>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101617</xdr:rowOff>
    </xdr:from>
    <xdr:ext cx="405111" cy="259045"/>
    <xdr:sp macro="" textlink="">
      <xdr:nvSpPr>
        <xdr:cNvPr id="414" name="【一般廃棄物処理施設】&#10;有形固定資産減価償却率該当値テキスト"/>
        <xdr:cNvSpPr txBox="1"/>
      </xdr:nvSpPr>
      <xdr:spPr>
        <a:xfrm>
          <a:off x="164084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10160</xdr:rowOff>
    </xdr:from>
    <xdr:to>
      <xdr:col>22</xdr:col>
      <xdr:colOff>415925</xdr:colOff>
      <xdr:row>38</xdr:row>
      <xdr:rowOff>111760</xdr:rowOff>
    </xdr:to>
    <xdr:sp macro="" textlink="">
      <xdr:nvSpPr>
        <xdr:cNvPr id="415" name="円/楕円 414"/>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129540</xdr:rowOff>
    </xdr:from>
    <xdr:to>
      <xdr:col>23</xdr:col>
      <xdr:colOff>517525</xdr:colOff>
      <xdr:row>38</xdr:row>
      <xdr:rowOff>60960</xdr:rowOff>
    </xdr:to>
    <xdr:cxnSp macro="">
      <xdr:nvCxnSpPr>
        <xdr:cNvPr id="416" name="直線コネクタ 415"/>
        <xdr:cNvCxnSpPr/>
      </xdr:nvCxnSpPr>
      <xdr:spPr>
        <a:xfrm flipV="1">
          <a:off x="15481300" y="64731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41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102887</xdr:rowOff>
    </xdr:from>
    <xdr:ext cx="405111" cy="259045"/>
    <xdr:sp macro="" textlink="">
      <xdr:nvSpPr>
        <xdr:cNvPr id="418" name="n_1mainValue【一般廃棄物処理施設】&#10;有形固定資産減価償却率"/>
        <xdr:cNvSpPr txBox="1"/>
      </xdr:nvSpPr>
      <xdr:spPr>
        <a:xfrm>
          <a:off x="15266043"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47"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9" name="フローチャート : 判断 44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81343</xdr:rowOff>
    </xdr:from>
    <xdr:to>
      <xdr:col>32</xdr:col>
      <xdr:colOff>238125</xdr:colOff>
      <xdr:row>34</xdr:row>
      <xdr:rowOff>11493</xdr:rowOff>
    </xdr:to>
    <xdr:sp macro="" textlink="">
      <xdr:nvSpPr>
        <xdr:cNvPr id="455" name="円/楕円 454"/>
        <xdr:cNvSpPr/>
      </xdr:nvSpPr>
      <xdr:spPr>
        <a:xfrm>
          <a:off x="22110700" y="57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34370</xdr:rowOff>
    </xdr:from>
    <xdr:ext cx="599010" cy="259045"/>
    <xdr:sp macro="" textlink="">
      <xdr:nvSpPr>
        <xdr:cNvPr id="456" name="【一般廃棄物処理施設】&#10;一人当たり有形固定資産（償却資産）額該当値テキスト"/>
        <xdr:cNvSpPr txBox="1"/>
      </xdr:nvSpPr>
      <xdr:spPr>
        <a:xfrm>
          <a:off x="22250400" y="56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114,095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91643</xdr:rowOff>
    </xdr:from>
    <xdr:to>
      <xdr:col>31</xdr:col>
      <xdr:colOff>85725</xdr:colOff>
      <xdr:row>34</xdr:row>
      <xdr:rowOff>21793</xdr:rowOff>
    </xdr:to>
    <xdr:sp macro="" textlink="">
      <xdr:nvSpPr>
        <xdr:cNvPr id="457" name="円/楕円 456"/>
        <xdr:cNvSpPr/>
      </xdr:nvSpPr>
      <xdr:spPr>
        <a:xfrm>
          <a:off x="21272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132143</xdr:rowOff>
    </xdr:from>
    <xdr:to>
      <xdr:col>32</xdr:col>
      <xdr:colOff>187325</xdr:colOff>
      <xdr:row>33</xdr:row>
      <xdr:rowOff>142443</xdr:rowOff>
    </xdr:to>
    <xdr:cxnSp macro="">
      <xdr:nvCxnSpPr>
        <xdr:cNvPr id="458" name="直線コネクタ 457"/>
        <xdr:cNvCxnSpPr/>
      </xdr:nvCxnSpPr>
      <xdr:spPr>
        <a:xfrm flipV="1">
          <a:off x="21323300" y="5789993"/>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37317</xdr:rowOff>
    </xdr:from>
    <xdr:ext cx="534377" cy="259045"/>
    <xdr:sp macro="" textlink="">
      <xdr:nvSpPr>
        <xdr:cNvPr id="459"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38320</xdr:rowOff>
    </xdr:from>
    <xdr:ext cx="599010" cy="259045"/>
    <xdr:sp macro="" textlink="">
      <xdr:nvSpPr>
        <xdr:cNvPr id="460" name="n_1mainValue【一般廃棄物処理施設】&#10;一人当たり有形固定資産（償却資産）額"/>
        <xdr:cNvSpPr txBox="1"/>
      </xdr:nvSpPr>
      <xdr:spPr>
        <a:xfrm>
          <a:off x="21011094" y="55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9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92" name="フローチャート : 判断 49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170180</xdr:rowOff>
    </xdr:from>
    <xdr:to>
      <xdr:col>23</xdr:col>
      <xdr:colOff>568325</xdr:colOff>
      <xdr:row>59</xdr:row>
      <xdr:rowOff>100330</xdr:rowOff>
    </xdr:to>
    <xdr:sp macro="" textlink="">
      <xdr:nvSpPr>
        <xdr:cNvPr id="498" name="円/楕円 497"/>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21607</xdr:rowOff>
    </xdr:from>
    <xdr:ext cx="405111" cy="259045"/>
    <xdr:sp macro="" textlink="">
      <xdr:nvSpPr>
        <xdr:cNvPr id="499" name="【保健センター・保健所】&#10;有形固定資産減価償却率該当値テキスト"/>
        <xdr:cNvSpPr txBox="1"/>
      </xdr:nvSpPr>
      <xdr:spPr>
        <a:xfrm>
          <a:off x="164084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500" name="円/楕円 49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49530</xdr:rowOff>
    </xdr:from>
    <xdr:to>
      <xdr:col>23</xdr:col>
      <xdr:colOff>517525</xdr:colOff>
      <xdr:row>59</xdr:row>
      <xdr:rowOff>125730</xdr:rowOff>
    </xdr:to>
    <xdr:cxnSp macro="">
      <xdr:nvCxnSpPr>
        <xdr:cNvPr id="501" name="直線コネクタ 500"/>
        <xdr:cNvCxnSpPr/>
      </xdr:nvCxnSpPr>
      <xdr:spPr>
        <a:xfrm flipV="1">
          <a:off x="15481300" y="10165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502"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21607</xdr:rowOff>
    </xdr:from>
    <xdr:ext cx="405111" cy="259045"/>
    <xdr:sp macro="" textlink="">
      <xdr:nvSpPr>
        <xdr:cNvPr id="503" name="n_1main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530"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32" name="フローチャート : 判断 5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33782</xdr:rowOff>
    </xdr:from>
    <xdr:to>
      <xdr:col>32</xdr:col>
      <xdr:colOff>238125</xdr:colOff>
      <xdr:row>63</xdr:row>
      <xdr:rowOff>135382</xdr:rowOff>
    </xdr:to>
    <xdr:sp macro="" textlink="">
      <xdr:nvSpPr>
        <xdr:cNvPr id="538" name="円/楕円 537"/>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120159</xdr:rowOff>
    </xdr:from>
    <xdr:ext cx="469744" cy="259045"/>
    <xdr:sp macro="" textlink="">
      <xdr:nvSpPr>
        <xdr:cNvPr id="539" name="【保健センター・保健所】&#10;一人当たり面積該当値テキスト"/>
        <xdr:cNvSpPr txBox="1"/>
      </xdr:nvSpPr>
      <xdr:spPr>
        <a:xfrm>
          <a:off x="222504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33782</xdr:rowOff>
    </xdr:from>
    <xdr:to>
      <xdr:col>31</xdr:col>
      <xdr:colOff>85725</xdr:colOff>
      <xdr:row>63</xdr:row>
      <xdr:rowOff>135382</xdr:rowOff>
    </xdr:to>
    <xdr:sp macro="" textlink="">
      <xdr:nvSpPr>
        <xdr:cNvPr id="540" name="円/楕円 539"/>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84582</xdr:rowOff>
    </xdr:from>
    <xdr:to>
      <xdr:col>32</xdr:col>
      <xdr:colOff>187325</xdr:colOff>
      <xdr:row>63</xdr:row>
      <xdr:rowOff>84582</xdr:rowOff>
    </xdr:to>
    <xdr:cxnSp macro="">
      <xdr:nvCxnSpPr>
        <xdr:cNvPr id="541" name="直線コネクタ 540"/>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108475</xdr:rowOff>
    </xdr:from>
    <xdr:ext cx="469744" cy="259045"/>
    <xdr:sp macro="" textlink="">
      <xdr:nvSpPr>
        <xdr:cNvPr id="542"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126509</xdr:rowOff>
    </xdr:from>
    <xdr:ext cx="469744" cy="259045"/>
    <xdr:sp macro="" textlink="">
      <xdr:nvSpPr>
        <xdr:cNvPr id="54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132097</xdr:rowOff>
    </xdr:from>
    <xdr:ext cx="405111" cy="259045"/>
    <xdr:sp macro="" textlink="">
      <xdr:nvSpPr>
        <xdr:cNvPr id="573" name="【消防施設】&#10;有形固定資産減価償却率平均値テキスト"/>
        <xdr:cNvSpPr txBox="1"/>
      </xdr:nvSpPr>
      <xdr:spPr>
        <a:xfrm>
          <a:off x="16408400" y="1419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5" name="フローチャート : 判断 57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27305</xdr:rowOff>
    </xdr:from>
    <xdr:to>
      <xdr:col>23</xdr:col>
      <xdr:colOff>568325</xdr:colOff>
      <xdr:row>86</xdr:row>
      <xdr:rowOff>128905</xdr:rowOff>
    </xdr:to>
    <xdr:sp macro="" textlink="">
      <xdr:nvSpPr>
        <xdr:cNvPr id="581" name="円/楕円 580"/>
        <xdr:cNvSpPr/>
      </xdr:nvSpPr>
      <xdr:spPr>
        <a:xfrm>
          <a:off x="16268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113682</xdr:rowOff>
    </xdr:from>
    <xdr:ext cx="405111" cy="259045"/>
    <xdr:sp macro="" textlink="">
      <xdr:nvSpPr>
        <xdr:cNvPr id="582" name="【消防施設】&#10;有形固定資産減価償却率該当値テキスト"/>
        <xdr:cNvSpPr txBox="1"/>
      </xdr:nvSpPr>
      <xdr:spPr>
        <a:xfrm>
          <a:off x="16408400" y="1468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42545</xdr:rowOff>
    </xdr:from>
    <xdr:to>
      <xdr:col>22</xdr:col>
      <xdr:colOff>415925</xdr:colOff>
      <xdr:row>85</xdr:row>
      <xdr:rowOff>144145</xdr:rowOff>
    </xdr:to>
    <xdr:sp macro="" textlink="">
      <xdr:nvSpPr>
        <xdr:cNvPr id="583" name="円/楕円 582"/>
        <xdr:cNvSpPr/>
      </xdr:nvSpPr>
      <xdr:spPr>
        <a:xfrm>
          <a:off x="15430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93345</xdr:rowOff>
    </xdr:from>
    <xdr:to>
      <xdr:col>23</xdr:col>
      <xdr:colOff>517525</xdr:colOff>
      <xdr:row>86</xdr:row>
      <xdr:rowOff>78105</xdr:rowOff>
    </xdr:to>
    <xdr:cxnSp macro="">
      <xdr:nvCxnSpPr>
        <xdr:cNvPr id="584" name="直線コネクタ 583"/>
        <xdr:cNvCxnSpPr/>
      </xdr:nvCxnSpPr>
      <xdr:spPr>
        <a:xfrm>
          <a:off x="15481300" y="1466659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116857</xdr:rowOff>
    </xdr:from>
    <xdr:ext cx="405111" cy="259045"/>
    <xdr:sp macro="" textlink="">
      <xdr:nvSpPr>
        <xdr:cNvPr id="585"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135272</xdr:rowOff>
    </xdr:from>
    <xdr:ext cx="405111" cy="259045"/>
    <xdr:sp macro="" textlink="">
      <xdr:nvSpPr>
        <xdr:cNvPr id="586" name="n_1mainValue【消防施設】&#10;有形固定資産減価償却率"/>
        <xdr:cNvSpPr txBox="1"/>
      </xdr:nvSpPr>
      <xdr:spPr>
        <a:xfrm>
          <a:off x="15266043"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615"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7" name="フローチャート : 判断 61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90170</xdr:rowOff>
    </xdr:from>
    <xdr:to>
      <xdr:col>32</xdr:col>
      <xdr:colOff>238125</xdr:colOff>
      <xdr:row>84</xdr:row>
      <xdr:rowOff>20320</xdr:rowOff>
    </xdr:to>
    <xdr:sp macro="" textlink="">
      <xdr:nvSpPr>
        <xdr:cNvPr id="623" name="円/楕円 62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68597</xdr:rowOff>
    </xdr:from>
    <xdr:ext cx="469744" cy="259045"/>
    <xdr:sp macro="" textlink="">
      <xdr:nvSpPr>
        <xdr:cNvPr id="624" name="【消防施設】&#10;一人当たり面積該当値テキスト"/>
        <xdr:cNvSpPr txBox="1"/>
      </xdr:nvSpPr>
      <xdr:spPr>
        <a:xfrm>
          <a:off x="222504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97789</xdr:rowOff>
    </xdr:from>
    <xdr:to>
      <xdr:col>31</xdr:col>
      <xdr:colOff>85725</xdr:colOff>
      <xdr:row>84</xdr:row>
      <xdr:rowOff>27939</xdr:rowOff>
    </xdr:to>
    <xdr:sp macro="" textlink="">
      <xdr:nvSpPr>
        <xdr:cNvPr id="625" name="円/楕円 624"/>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83</xdr:row>
      <xdr:rowOff>148589</xdr:rowOff>
    </xdr:to>
    <xdr:cxnSp macro="">
      <xdr:nvCxnSpPr>
        <xdr:cNvPr id="626" name="直線コネクタ 625"/>
        <xdr:cNvCxnSpPr/>
      </xdr:nvCxnSpPr>
      <xdr:spPr>
        <a:xfrm flipV="1">
          <a:off x="21323300" y="1437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101616</xdr:rowOff>
    </xdr:from>
    <xdr:ext cx="469744" cy="259045"/>
    <xdr:sp macro="" textlink="">
      <xdr:nvSpPr>
        <xdr:cNvPr id="627"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19066</xdr:rowOff>
    </xdr:from>
    <xdr:ext cx="469744" cy="259045"/>
    <xdr:sp macro="" textlink="">
      <xdr:nvSpPr>
        <xdr:cNvPr id="628" name="n_1mainValue【消防施設】&#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656"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658" name="フローチャート : 判断 65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13970</xdr:rowOff>
    </xdr:from>
    <xdr:to>
      <xdr:col>23</xdr:col>
      <xdr:colOff>568325</xdr:colOff>
      <xdr:row>108</xdr:row>
      <xdr:rowOff>115570</xdr:rowOff>
    </xdr:to>
    <xdr:sp macro="" textlink="">
      <xdr:nvSpPr>
        <xdr:cNvPr id="664" name="円/楕円 663"/>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100347</xdr:rowOff>
    </xdr:from>
    <xdr:ext cx="405111" cy="259045"/>
    <xdr:sp macro="" textlink="">
      <xdr:nvSpPr>
        <xdr:cNvPr id="665" name="【庁舎】&#10;有形固定資産減価償却率該当値テキスト"/>
        <xdr:cNvSpPr txBox="1"/>
      </xdr:nvSpPr>
      <xdr:spPr>
        <a:xfrm>
          <a:off x="164084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75692</xdr:rowOff>
    </xdr:from>
    <xdr:to>
      <xdr:col>22</xdr:col>
      <xdr:colOff>415925</xdr:colOff>
      <xdr:row>109</xdr:row>
      <xdr:rowOff>5842</xdr:rowOff>
    </xdr:to>
    <xdr:sp macro="" textlink="">
      <xdr:nvSpPr>
        <xdr:cNvPr id="666" name="円/楕円 665"/>
        <xdr:cNvSpPr/>
      </xdr:nvSpPr>
      <xdr:spPr>
        <a:xfrm>
          <a:off x="15430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64770</xdr:rowOff>
    </xdr:from>
    <xdr:to>
      <xdr:col>23</xdr:col>
      <xdr:colOff>517525</xdr:colOff>
      <xdr:row>108</xdr:row>
      <xdr:rowOff>126492</xdr:rowOff>
    </xdr:to>
    <xdr:cxnSp macro="">
      <xdr:nvCxnSpPr>
        <xdr:cNvPr id="667" name="直線コネクタ 666"/>
        <xdr:cNvCxnSpPr/>
      </xdr:nvCxnSpPr>
      <xdr:spPr>
        <a:xfrm flipV="1">
          <a:off x="15481300" y="185813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68090</xdr:rowOff>
    </xdr:from>
    <xdr:ext cx="405111" cy="259045"/>
    <xdr:sp macro="" textlink="">
      <xdr:nvSpPr>
        <xdr:cNvPr id="668"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168419</xdr:rowOff>
    </xdr:from>
    <xdr:ext cx="405111" cy="259045"/>
    <xdr:sp macro="" textlink="">
      <xdr:nvSpPr>
        <xdr:cNvPr id="669" name="n_1mainValue【庁舎】&#10;有形固定資産減価償却率"/>
        <xdr:cNvSpPr txBox="1"/>
      </xdr:nvSpPr>
      <xdr:spPr>
        <a:xfrm>
          <a:off x="15266043" y="186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98"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700" name="フローチャート : 判断 69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06" name="円/楕円 705"/>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144797</xdr:rowOff>
    </xdr:from>
    <xdr:ext cx="469744" cy="259045"/>
    <xdr:sp macro="" textlink="">
      <xdr:nvSpPr>
        <xdr:cNvPr id="707" name="【庁舎】&#10;一人当たり面積該当値テキスト"/>
        <xdr:cNvSpPr txBox="1"/>
      </xdr:nvSpPr>
      <xdr:spPr>
        <a:xfrm>
          <a:off x="222504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168275</xdr:rowOff>
    </xdr:from>
    <xdr:to>
      <xdr:col>31</xdr:col>
      <xdr:colOff>85725</xdr:colOff>
      <xdr:row>106</xdr:row>
      <xdr:rowOff>98425</xdr:rowOff>
    </xdr:to>
    <xdr:sp macro="" textlink="">
      <xdr:nvSpPr>
        <xdr:cNvPr id="708" name="円/楕円 707"/>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45720</xdr:rowOff>
    </xdr:from>
    <xdr:to>
      <xdr:col>32</xdr:col>
      <xdr:colOff>187325</xdr:colOff>
      <xdr:row>106</xdr:row>
      <xdr:rowOff>47625</xdr:rowOff>
    </xdr:to>
    <xdr:cxnSp macro="">
      <xdr:nvCxnSpPr>
        <xdr:cNvPr id="709" name="直線コネクタ 708"/>
        <xdr:cNvCxnSpPr/>
      </xdr:nvCxnSpPr>
      <xdr:spPr>
        <a:xfrm flipV="1">
          <a:off x="21323300" y="182194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97172</xdr:rowOff>
    </xdr:from>
    <xdr:ext cx="469744" cy="259045"/>
    <xdr:sp macro="" textlink="">
      <xdr:nvSpPr>
        <xdr:cNvPr id="710"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114952</xdr:rowOff>
    </xdr:from>
    <xdr:ext cx="469744" cy="259045"/>
    <xdr:sp macro="" textlink="">
      <xdr:nvSpPr>
        <xdr:cNvPr id="711" name="n_1mainValue【庁舎】&#10;一人当たり面積"/>
        <xdr:cNvSpPr txBox="1"/>
      </xdr:nvSpPr>
      <xdr:spPr>
        <a:xfrm>
          <a:off x="21075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消防施設の減価償却率が</a:t>
          </a:r>
          <a:r>
            <a:rPr kumimoji="1" lang="en-US" altLang="ja-JP" sz="1300">
              <a:latin typeface="ＭＳ Ｐゴシック"/>
            </a:rPr>
            <a:t>21.9</a:t>
          </a:r>
          <a:r>
            <a:rPr kumimoji="1" lang="ja-JP" altLang="en-US" sz="1300">
              <a:latin typeface="ＭＳ Ｐゴシック"/>
            </a:rPr>
            <a:t>％と低い数値となっている。これは平成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が合わせて約</a:t>
          </a:r>
          <a:r>
            <a:rPr kumimoji="1" lang="en-US" altLang="ja-JP" sz="1300">
              <a:latin typeface="ＭＳ Ｐゴシック"/>
            </a:rPr>
            <a:t>161</a:t>
          </a:r>
          <a:r>
            <a:rPr kumimoji="1" lang="ja-JP" altLang="en-US" sz="1300">
              <a:latin typeface="ＭＳ Ｐゴシック"/>
            </a:rPr>
            <a:t>億円（上里町分は約</a:t>
          </a:r>
          <a:r>
            <a:rPr kumimoji="1" lang="en-US" altLang="ja-JP" sz="1300">
              <a:latin typeface="ＭＳ Ｐゴシック"/>
            </a:rPr>
            <a:t>35</a:t>
          </a:r>
          <a:r>
            <a:rPr kumimoji="1" lang="ja-JP" altLang="en-US" sz="1300">
              <a:latin typeface="ＭＳ Ｐゴシック"/>
            </a:rPr>
            <a:t>億円）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a:rPr>
            <a:t>　その他、保健センター</a:t>
          </a:r>
          <a:r>
            <a:rPr kumimoji="1" lang="en-US" altLang="ja-JP" sz="1300">
              <a:latin typeface="ＭＳ Ｐゴシック"/>
            </a:rPr>
            <a:t>63.2</a:t>
          </a:r>
          <a:r>
            <a:rPr kumimoji="1" lang="ja-JP" altLang="en-US" sz="1300">
              <a:latin typeface="ＭＳ Ｐゴシック"/>
            </a:rPr>
            <a:t>％や、福祉施設</a:t>
          </a:r>
          <a:r>
            <a:rPr kumimoji="1" lang="en-US" altLang="ja-JP" sz="1300">
              <a:latin typeface="ＭＳ Ｐゴシック"/>
            </a:rPr>
            <a:t>60.0</a:t>
          </a:r>
          <a:r>
            <a:rPr kumimoji="1" lang="ja-JP" altLang="en-US" sz="1300">
              <a:latin typeface="ＭＳ Ｐゴシック"/>
            </a:rPr>
            <a:t>％（老人センター）の医療・福祉関連の施設について比較的償却率が高くなっていることから、公共施設の更新にあたっては、それらの施設の優先順位が高くなることが想定される。</a:t>
          </a:r>
        </a:p>
        <a:p>
          <a:r>
            <a:rPr kumimoji="1" lang="ja-JP" altLang="en-US" sz="1300">
              <a:latin typeface="ＭＳ Ｐゴシック"/>
            </a:rPr>
            <a:t>　また、体育館・プールの償却率が</a:t>
          </a:r>
          <a:r>
            <a:rPr kumimoji="1" lang="en-US" altLang="ja-JP" sz="1300">
              <a:latin typeface="ＭＳ Ｐゴシック"/>
            </a:rPr>
            <a:t>69.1</a:t>
          </a:r>
          <a:r>
            <a:rPr kumimoji="1" lang="ja-JP" altLang="en-US" sz="1300">
              <a:latin typeface="ＭＳ Ｐゴシック"/>
            </a:rPr>
            <a:t>％と高い数値となっている。昭和</a:t>
          </a:r>
          <a:r>
            <a:rPr kumimoji="1" lang="en-US" altLang="ja-JP" sz="1300">
              <a:latin typeface="ＭＳ Ｐゴシック"/>
            </a:rPr>
            <a:t>62</a:t>
          </a:r>
          <a:r>
            <a:rPr kumimoji="1" lang="ja-JP" altLang="en-US" sz="1300">
              <a:latin typeface="ＭＳ Ｐゴシック"/>
            </a:rPr>
            <a:t>年度建築の町民体育館の老朽化が主な要因となるが、これは平成</a:t>
          </a:r>
          <a:r>
            <a:rPr kumimoji="1" lang="en-US" altLang="ja-JP" sz="1300">
              <a:latin typeface="ＭＳ Ｐゴシック"/>
            </a:rPr>
            <a:t>30</a:t>
          </a:r>
          <a:r>
            <a:rPr kumimoji="1" lang="ja-JP" altLang="en-US" sz="1300">
              <a:latin typeface="ＭＳ Ｐゴシック"/>
            </a:rPr>
            <a:t>年度において更新工事（事業費約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900</a:t>
          </a:r>
          <a:r>
            <a:rPr kumimoji="1" lang="ja-JP" altLang="en-US" sz="1300">
              <a:latin typeface="ＭＳ Ｐゴシック"/>
            </a:rPr>
            <a:t>万円）が予定されている。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6001;&#25919;&#20418;/&#20849;&#26377;&#12501;&#12457;&#12523;&#12480;/&#9313;&#27770;&#31639;&#38306;&#20418;/&#36001;&#25919;&#29366;&#27841;&#19968;&#35239;&#34920;&#12539;&#36039;&#26009;&#38598;/&#24179;&#25104;28&#24180;&#24230;&#65288;&#36001;&#25919;&#29366;&#27841;&#36039;&#26009;&#38598;&#65289;H30.2.14&#36890;&#30693;/H30.10.17(11)&#34920;&#65374;(12)-2&#12398;&#24046;&#26367;&#12360;/&#25913;&#12417;&#12390;&#27096;&#24335;&#12398;DL&#12304;&#36001;&#25919;&#29366;&#27841;&#36039;&#26009;&#38598;&#12305;_113859_&#19978;&#37324;&#30010;_2016/&#12304;&#36001;&#25919;&#29366;&#27841;&#36039;&#26009;&#38598;&#12305;_113859_&#19978;&#3732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25.9</v>
          </cell>
          <cell r="O51">
            <v>25.2</v>
          </cell>
        </row>
        <row r="53">
          <cell r="N53">
            <v>54.5</v>
          </cell>
          <cell r="O53">
            <v>55.6</v>
          </cell>
        </row>
        <row r="55">
          <cell r="G55" t="str">
            <v>類似団体内平均値</v>
          </cell>
          <cell r="N55">
            <v>20.2</v>
          </cell>
          <cell r="O55">
            <v>15.5</v>
          </cell>
        </row>
        <row r="57">
          <cell r="N57">
            <v>54.5</v>
          </cell>
          <cell r="O57">
            <v>55.5</v>
          </cell>
        </row>
        <row r="72">
          <cell r="K72" t="str">
            <v>H24</v>
          </cell>
          <cell r="L72" t="str">
            <v>H25</v>
          </cell>
          <cell r="M72" t="str">
            <v>H26</v>
          </cell>
          <cell r="N72" t="str">
            <v>H27</v>
          </cell>
          <cell r="O72" t="str">
            <v>H28</v>
          </cell>
        </row>
        <row r="73">
          <cell r="G73" t="str">
            <v>当該団体値</v>
          </cell>
          <cell r="K73">
            <v>44.3</v>
          </cell>
          <cell r="L73">
            <v>34.5</v>
          </cell>
          <cell r="M73">
            <v>27.6</v>
          </cell>
          <cell r="N73">
            <v>25.9</v>
          </cell>
          <cell r="O73">
            <v>25.2</v>
          </cell>
        </row>
        <row r="75">
          <cell r="K75">
            <v>9.9</v>
          </cell>
          <cell r="L75">
            <v>11.9</v>
          </cell>
          <cell r="M75">
            <v>10.6</v>
          </cell>
          <cell r="N75">
            <v>9.1999999999999993</v>
          </cell>
          <cell r="O75">
            <v>6.1</v>
          </cell>
        </row>
        <row r="77">
          <cell r="G77" t="str">
            <v>類似団体内平均値</v>
          </cell>
          <cell r="K77">
            <v>43</v>
          </cell>
          <cell r="L77">
            <v>37</v>
          </cell>
          <cell r="M77">
            <v>27.8</v>
          </cell>
          <cell r="N77">
            <v>20.2</v>
          </cell>
          <cell r="O77">
            <v>15.5</v>
          </cell>
        </row>
        <row r="79">
          <cell r="K79">
            <v>10.3</v>
          </cell>
          <cell r="L79">
            <v>9.4</v>
          </cell>
          <cell r="M79">
            <v>8.1</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6"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9922767</v>
      </c>
      <c r="BO4" s="411"/>
      <c r="BP4" s="411"/>
      <c r="BQ4" s="411"/>
      <c r="BR4" s="411"/>
      <c r="BS4" s="411"/>
      <c r="BT4" s="411"/>
      <c r="BU4" s="412"/>
      <c r="BV4" s="410">
        <v>10645183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13.5</v>
      </c>
      <c r="CU4" s="588"/>
      <c r="CV4" s="588"/>
      <c r="CW4" s="588"/>
      <c r="CX4" s="588"/>
      <c r="CY4" s="588"/>
      <c r="CZ4" s="588"/>
      <c r="DA4" s="589"/>
      <c r="DB4" s="587">
        <v>13.2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9069643</v>
      </c>
      <c r="BO5" s="416"/>
      <c r="BP5" s="416"/>
      <c r="BQ5" s="416"/>
      <c r="BR5" s="416"/>
      <c r="BS5" s="416"/>
      <c r="BT5" s="416"/>
      <c r="BU5" s="417"/>
      <c r="BV5" s="415">
        <v>9812645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v>
      </c>
      <c r="CU5" s="386"/>
      <c r="CV5" s="386"/>
      <c r="CW5" s="386"/>
      <c r="CX5" s="386"/>
      <c r="CY5" s="386"/>
      <c r="CZ5" s="386"/>
      <c r="DA5" s="387"/>
      <c r="DB5" s="385">
        <v>78.900000000000006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853124</v>
      </c>
      <c r="BO6" s="416"/>
      <c r="BP6" s="416"/>
      <c r="BQ6" s="416"/>
      <c r="BR6" s="416"/>
      <c r="BS6" s="416"/>
      <c r="BT6" s="416"/>
      <c r="BU6" s="417"/>
      <c r="BV6" s="415">
        <v>832538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88.8</v>
      </c>
      <c r="CU6" s="562"/>
      <c r="CV6" s="562"/>
      <c r="CW6" s="562"/>
      <c r="CX6" s="562"/>
      <c r="CY6" s="562"/>
      <c r="CZ6" s="562"/>
      <c r="DA6" s="563"/>
      <c r="DB6" s="561">
        <v>84.9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49634</v>
      </c>
      <c r="BO7" s="416"/>
      <c r="BP7" s="416"/>
      <c r="BQ7" s="416"/>
      <c r="BR7" s="416"/>
      <c r="BS7" s="416"/>
      <c r="BT7" s="416"/>
      <c r="BU7" s="417"/>
      <c r="BV7" s="415">
        <v>41403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5954518</v>
      </c>
      <c r="CU7" s="416"/>
      <c r="CV7" s="416"/>
      <c r="CW7" s="416"/>
      <c r="CX7" s="416"/>
      <c r="CY7" s="416"/>
      <c r="CZ7" s="416"/>
      <c r="DA7" s="417"/>
      <c r="DB7" s="415">
        <v>5983749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803490</v>
      </c>
      <c r="BO8" s="416"/>
      <c r="BP8" s="416"/>
      <c r="BQ8" s="416"/>
      <c r="BR8" s="416"/>
      <c r="BS8" s="416"/>
      <c r="BT8" s="416"/>
      <c r="BU8" s="417"/>
      <c r="BV8" s="415">
        <v>791135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30565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12355</v>
      </c>
      <c r="BO9" s="416"/>
      <c r="BP9" s="416"/>
      <c r="BQ9" s="416"/>
      <c r="BR9" s="416"/>
      <c r="BS9" s="416"/>
      <c r="BT9" s="416"/>
      <c r="BU9" s="417"/>
      <c r="BV9" s="415">
        <v>217728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30998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162956</v>
      </c>
      <c r="BO10" s="416"/>
      <c r="BP10" s="416"/>
      <c r="BQ10" s="416"/>
      <c r="BR10" s="416"/>
      <c r="BS10" s="416"/>
      <c r="BT10" s="416"/>
      <c r="BU10" s="417"/>
      <c r="BV10" s="415">
        <v>225050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31259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16810</v>
      </c>
      <c r="BO12" s="416"/>
      <c r="BP12" s="416"/>
      <c r="BQ12" s="416"/>
      <c r="BR12" s="416"/>
      <c r="BS12" s="416"/>
      <c r="BT12" s="416"/>
      <c r="BU12" s="417"/>
      <c r="BV12" s="415">
        <v>294126</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30154</v>
      </c>
      <c r="S13" s="517"/>
      <c r="T13" s="517"/>
      <c r="U13" s="517"/>
      <c r="V13" s="518"/>
      <c r="W13" s="504" t="s">
        <v>123</v>
      </c>
      <c r="X13" s="428"/>
      <c r="Y13" s="428"/>
      <c r="Z13" s="428"/>
      <c r="AA13" s="428"/>
      <c r="AB13" s="429"/>
      <c r="AC13" s="391">
        <v>978</v>
      </c>
      <c r="AD13" s="392"/>
      <c r="AE13" s="392"/>
      <c r="AF13" s="392"/>
      <c r="AG13" s="393"/>
      <c r="AH13" s="391">
        <v>1007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158501</v>
      </c>
      <c r="BO13" s="416"/>
      <c r="BP13" s="416"/>
      <c r="BQ13" s="416"/>
      <c r="BR13" s="416"/>
      <c r="BS13" s="416"/>
      <c r="BT13" s="416"/>
      <c r="BU13" s="417"/>
      <c r="BV13" s="415">
        <v>148652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6.1</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31387</v>
      </c>
      <c r="S14" s="517"/>
      <c r="T14" s="517"/>
      <c r="U14" s="517"/>
      <c r="V14" s="518"/>
      <c r="W14" s="519"/>
      <c r="X14" s="431"/>
      <c r="Y14" s="431"/>
      <c r="Z14" s="431"/>
      <c r="AA14" s="431"/>
      <c r="AB14" s="432"/>
      <c r="AC14" s="509">
        <v>6.7</v>
      </c>
      <c r="AD14" s="510"/>
      <c r="AE14" s="510"/>
      <c r="AF14" s="510"/>
      <c r="AG14" s="511"/>
      <c r="AH14" s="509">
        <v>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25.2</v>
      </c>
      <c r="CU14" s="488"/>
      <c r="CV14" s="488"/>
      <c r="CW14" s="488"/>
      <c r="CX14" s="488"/>
      <c r="CY14" s="488"/>
      <c r="CZ14" s="488"/>
      <c r="DA14" s="489"/>
      <c r="DB14" s="520">
        <v>25.9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30384</v>
      </c>
      <c r="S15" s="517"/>
      <c r="T15" s="517"/>
      <c r="U15" s="517"/>
      <c r="V15" s="518"/>
      <c r="W15" s="504" t="s">
        <v>130</v>
      </c>
      <c r="X15" s="428"/>
      <c r="Y15" s="428"/>
      <c r="Z15" s="428"/>
      <c r="AA15" s="428"/>
      <c r="AB15" s="429"/>
      <c r="AC15" s="391">
        <v>5244</v>
      </c>
      <c r="AD15" s="392"/>
      <c r="AE15" s="392"/>
      <c r="AF15" s="392"/>
      <c r="AG15" s="393"/>
      <c r="AH15" s="391">
        <v>5358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3574040</v>
      </c>
      <c r="BO15" s="411"/>
      <c r="BP15" s="411"/>
      <c r="BQ15" s="411"/>
      <c r="BR15" s="411"/>
      <c r="BS15" s="411"/>
      <c r="BT15" s="411"/>
      <c r="BU15" s="412"/>
      <c r="BV15" s="410">
        <v>3483331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35.700000000000003</v>
      </c>
      <c r="AD16" s="510"/>
      <c r="AE16" s="510"/>
      <c r="AF16" s="510"/>
      <c r="AG16" s="511"/>
      <c r="AH16" s="509">
        <v>36.700000000000003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4561359</v>
      </c>
      <c r="BO16" s="416"/>
      <c r="BP16" s="416"/>
      <c r="BQ16" s="416"/>
      <c r="BR16" s="416"/>
      <c r="BS16" s="416"/>
      <c r="BT16" s="416"/>
      <c r="BU16" s="417"/>
      <c r="BV16" s="415">
        <v>4537742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8467</v>
      </c>
      <c r="AD17" s="392"/>
      <c r="AE17" s="392"/>
      <c r="AF17" s="392"/>
      <c r="AG17" s="393"/>
      <c r="AH17" s="391">
        <v>8238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4545277</v>
      </c>
      <c r="BO17" s="416"/>
      <c r="BP17" s="416"/>
      <c r="BQ17" s="416"/>
      <c r="BR17" s="416"/>
      <c r="BS17" s="416"/>
      <c r="BT17" s="416"/>
      <c r="BU17" s="417"/>
      <c r="BV17" s="415">
        <v>4418696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29.18</v>
      </c>
      <c r="M18" s="480"/>
      <c r="N18" s="480"/>
      <c r="O18" s="480"/>
      <c r="P18" s="480"/>
      <c r="Q18" s="480"/>
      <c r="R18" s="481"/>
      <c r="S18" s="481"/>
      <c r="T18" s="481"/>
      <c r="U18" s="481"/>
      <c r="V18" s="482"/>
      <c r="W18" s="496"/>
      <c r="X18" s="497"/>
      <c r="Y18" s="497"/>
      <c r="Z18" s="497"/>
      <c r="AA18" s="497"/>
      <c r="AB18" s="505"/>
      <c r="AC18" s="379">
        <v>57.6</v>
      </c>
      <c r="AD18" s="380"/>
      <c r="AE18" s="380"/>
      <c r="AF18" s="380"/>
      <c r="AG18" s="483"/>
      <c r="AH18" s="379">
        <v>56.4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4931096</v>
      </c>
      <c r="BO18" s="416"/>
      <c r="BP18" s="416"/>
      <c r="BQ18" s="416"/>
      <c r="BR18" s="416"/>
      <c r="BS18" s="416"/>
      <c r="BT18" s="416"/>
      <c r="BU18" s="417"/>
      <c r="BV18" s="415">
        <v>4796944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1047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7232852</v>
      </c>
      <c r="BO19" s="416"/>
      <c r="BP19" s="416"/>
      <c r="BQ19" s="416"/>
      <c r="BR19" s="416"/>
      <c r="BS19" s="416"/>
      <c r="BT19" s="416"/>
      <c r="BU19" s="417"/>
      <c r="BV19" s="415">
        <v>7363765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11225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8394605</v>
      </c>
      <c r="BO23" s="416"/>
      <c r="BP23" s="416"/>
      <c r="BQ23" s="416"/>
      <c r="BR23" s="416"/>
      <c r="BS23" s="416"/>
      <c r="BT23" s="416"/>
      <c r="BU23" s="417"/>
      <c r="BV23" s="415">
        <v>8519841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6930</v>
      </c>
      <c r="R24" s="392"/>
      <c r="S24" s="392"/>
      <c r="T24" s="392"/>
      <c r="U24" s="392"/>
      <c r="V24" s="393"/>
      <c r="W24" s="457"/>
      <c r="X24" s="448"/>
      <c r="Y24" s="449"/>
      <c r="Z24" s="388" t="s">
        <v>154</v>
      </c>
      <c r="AA24" s="389"/>
      <c r="AB24" s="389"/>
      <c r="AC24" s="389"/>
      <c r="AD24" s="389"/>
      <c r="AE24" s="389"/>
      <c r="AF24" s="389"/>
      <c r="AG24" s="390"/>
      <c r="AH24" s="391">
        <v>145</v>
      </c>
      <c r="AI24" s="392"/>
      <c r="AJ24" s="392"/>
      <c r="AK24" s="392"/>
      <c r="AL24" s="393"/>
      <c r="AM24" s="391">
        <v>418470</v>
      </c>
      <c r="AN24" s="392"/>
      <c r="AO24" s="392"/>
      <c r="AP24" s="392"/>
      <c r="AQ24" s="392"/>
      <c r="AR24" s="393"/>
      <c r="AS24" s="391">
        <v>2886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8048520</v>
      </c>
      <c r="BO24" s="416"/>
      <c r="BP24" s="416"/>
      <c r="BQ24" s="416"/>
      <c r="BR24" s="416"/>
      <c r="BS24" s="416"/>
      <c r="BT24" s="416"/>
      <c r="BU24" s="417"/>
      <c r="BV24" s="415">
        <v>8090489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5760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737689</v>
      </c>
      <c r="BO25" s="411"/>
      <c r="BP25" s="411"/>
      <c r="BQ25" s="411"/>
      <c r="BR25" s="411"/>
      <c r="BS25" s="411"/>
      <c r="BT25" s="411"/>
      <c r="BU25" s="412"/>
      <c r="BV25" s="410">
        <v>666784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5538</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3110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12522</v>
      </c>
      <c r="AN27" s="392"/>
      <c r="AO27" s="392"/>
      <c r="AP27" s="392"/>
      <c r="AQ27" s="392"/>
      <c r="AR27" s="393"/>
      <c r="AS27" s="391">
        <v>4174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201379</v>
      </c>
      <c r="BO27" s="419"/>
      <c r="BP27" s="419"/>
      <c r="BQ27" s="419"/>
      <c r="BR27" s="419"/>
      <c r="BS27" s="419"/>
      <c r="BT27" s="419"/>
      <c r="BU27" s="420"/>
      <c r="BV27" s="418">
        <v>201379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2530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1172243</v>
      </c>
      <c r="BO28" s="411"/>
      <c r="BP28" s="411"/>
      <c r="BQ28" s="411"/>
      <c r="BR28" s="411"/>
      <c r="BS28" s="411"/>
      <c r="BT28" s="411"/>
      <c r="BU28" s="412"/>
      <c r="BV28" s="410">
        <v>1026097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2220</v>
      </c>
      <c r="R29" s="392"/>
      <c r="S29" s="392"/>
      <c r="T29" s="392"/>
      <c r="U29" s="392"/>
      <c r="V29" s="393"/>
      <c r="W29" s="458"/>
      <c r="X29" s="459"/>
      <c r="Y29" s="460"/>
      <c r="Z29" s="388" t="s">
        <v>171</v>
      </c>
      <c r="AA29" s="389"/>
      <c r="AB29" s="389"/>
      <c r="AC29" s="389"/>
      <c r="AD29" s="389"/>
      <c r="AE29" s="389"/>
      <c r="AF29" s="389"/>
      <c r="AG29" s="390"/>
      <c r="AH29" s="391">
        <v>148</v>
      </c>
      <c r="AI29" s="392"/>
      <c r="AJ29" s="392"/>
      <c r="AK29" s="392"/>
      <c r="AL29" s="393"/>
      <c r="AM29" s="391">
        <v>430992</v>
      </c>
      <c r="AN29" s="392"/>
      <c r="AO29" s="392"/>
      <c r="AP29" s="392"/>
      <c r="AQ29" s="392"/>
      <c r="AR29" s="393"/>
      <c r="AS29" s="391">
        <v>2912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750531</v>
      </c>
      <c r="BO29" s="416"/>
      <c r="BP29" s="416"/>
      <c r="BQ29" s="416"/>
      <c r="BR29" s="416"/>
      <c r="BS29" s="416"/>
      <c r="BT29" s="416"/>
      <c r="BU29" s="417"/>
      <c r="BV29" s="415">
        <v>799924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1379849</v>
      </c>
      <c r="BO30" s="419"/>
      <c r="BP30" s="419"/>
      <c r="BQ30" s="419"/>
      <c r="BR30" s="419"/>
      <c r="BS30" s="419"/>
      <c r="BT30" s="419"/>
      <c r="BU30" s="420"/>
      <c r="BV30" s="418">
        <v>1193023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児玉郡市広域市町村圏組合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本庄上里学校給食センター（オッケー）</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3881182</v>
      </c>
      <c r="S5" s="671"/>
      <c r="T5" s="671"/>
      <c r="U5" s="671"/>
      <c r="V5" s="671"/>
      <c r="W5" s="671"/>
      <c r="X5" s="671"/>
      <c r="Y5" s="718"/>
      <c r="Z5" s="731">
        <v>39.1</v>
      </c>
      <c r="AA5" s="731"/>
      <c r="AB5" s="731"/>
      <c r="AC5" s="731"/>
      <c r="AD5" s="732">
        <v>3881182</v>
      </c>
      <c r="AE5" s="732"/>
      <c r="AF5" s="732"/>
      <c r="AG5" s="732"/>
      <c r="AH5" s="732"/>
      <c r="AI5" s="732"/>
      <c r="AJ5" s="732"/>
      <c r="AK5" s="732"/>
      <c r="AL5" s="719">
        <v>69.900000000000006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3881182</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122081</v>
      </c>
      <c r="S6" s="621"/>
      <c r="T6" s="621"/>
      <c r="U6" s="621"/>
      <c r="V6" s="621"/>
      <c r="W6" s="621"/>
      <c r="X6" s="621"/>
      <c r="Y6" s="622"/>
      <c r="Z6" s="673">
        <v>1.2</v>
      </c>
      <c r="AA6" s="673"/>
      <c r="AB6" s="673"/>
      <c r="AC6" s="673"/>
      <c r="AD6" s="674">
        <v>122081</v>
      </c>
      <c r="AE6" s="674"/>
      <c r="AF6" s="674"/>
      <c r="AG6" s="674"/>
      <c r="AH6" s="674"/>
      <c r="AI6" s="674"/>
      <c r="AJ6" s="674"/>
      <c r="AK6" s="674"/>
      <c r="AL6" s="643">
        <v>2.2000000000000002</v>
      </c>
      <c r="AM6" s="675"/>
      <c r="AN6" s="675"/>
      <c r="AO6" s="676"/>
      <c r="AP6" s="617" t="s">
        <v>216</v>
      </c>
      <c r="AQ6" s="618"/>
      <c r="AR6" s="618"/>
      <c r="AS6" s="618"/>
      <c r="AT6" s="618"/>
      <c r="AU6" s="618"/>
      <c r="AV6" s="618"/>
      <c r="AW6" s="618"/>
      <c r="AX6" s="618"/>
      <c r="AY6" s="618"/>
      <c r="AZ6" s="618"/>
      <c r="BA6" s="618"/>
      <c r="BB6" s="618"/>
      <c r="BC6" s="618"/>
      <c r="BD6" s="618"/>
      <c r="BE6" s="618"/>
      <c r="BF6" s="619"/>
      <c r="BG6" s="620">
        <v>3881182</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101226</v>
      </c>
      <c r="CS6" s="621"/>
      <c r="CT6" s="621"/>
      <c r="CU6" s="621"/>
      <c r="CV6" s="621"/>
      <c r="CW6" s="621"/>
      <c r="CX6" s="621"/>
      <c r="CY6" s="622"/>
      <c r="CZ6" s="673">
        <v>1.1000000000000001</v>
      </c>
      <c r="DA6" s="673"/>
      <c r="DB6" s="673"/>
      <c r="DC6" s="673"/>
      <c r="DD6" s="626" t="s">
        <v>211</v>
      </c>
      <c r="DE6" s="621"/>
      <c r="DF6" s="621"/>
      <c r="DG6" s="621"/>
      <c r="DH6" s="621"/>
      <c r="DI6" s="621"/>
      <c r="DJ6" s="621"/>
      <c r="DK6" s="621"/>
      <c r="DL6" s="621"/>
      <c r="DM6" s="621"/>
      <c r="DN6" s="621"/>
      <c r="DO6" s="621"/>
      <c r="DP6" s="622"/>
      <c r="DQ6" s="626">
        <v>101226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3051</v>
      </c>
      <c r="S7" s="621"/>
      <c r="T7" s="621"/>
      <c r="U7" s="621"/>
      <c r="V7" s="621"/>
      <c r="W7" s="621"/>
      <c r="X7" s="621"/>
      <c r="Y7" s="622"/>
      <c r="Z7" s="673">
        <v>0</v>
      </c>
      <c r="AA7" s="673"/>
      <c r="AB7" s="673"/>
      <c r="AC7" s="673"/>
      <c r="AD7" s="674">
        <v>3051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1691596</v>
      </c>
      <c r="BH7" s="621"/>
      <c r="BI7" s="621"/>
      <c r="BJ7" s="621"/>
      <c r="BK7" s="621"/>
      <c r="BL7" s="621"/>
      <c r="BM7" s="621"/>
      <c r="BN7" s="622"/>
      <c r="BO7" s="673">
        <v>43.6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1275160</v>
      </c>
      <c r="CS7" s="621"/>
      <c r="CT7" s="621"/>
      <c r="CU7" s="621"/>
      <c r="CV7" s="621"/>
      <c r="CW7" s="621"/>
      <c r="CX7" s="621"/>
      <c r="CY7" s="622"/>
      <c r="CZ7" s="673">
        <v>14.1</v>
      </c>
      <c r="DA7" s="673"/>
      <c r="DB7" s="673"/>
      <c r="DC7" s="673"/>
      <c r="DD7" s="626">
        <v>10887</v>
      </c>
      <c r="DE7" s="621"/>
      <c r="DF7" s="621"/>
      <c r="DG7" s="621"/>
      <c r="DH7" s="621"/>
      <c r="DI7" s="621"/>
      <c r="DJ7" s="621"/>
      <c r="DK7" s="621"/>
      <c r="DL7" s="621"/>
      <c r="DM7" s="621"/>
      <c r="DN7" s="621"/>
      <c r="DO7" s="621"/>
      <c r="DP7" s="622"/>
      <c r="DQ7" s="626">
        <v>1135236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12699</v>
      </c>
      <c r="S8" s="621"/>
      <c r="T8" s="621"/>
      <c r="U8" s="621"/>
      <c r="V8" s="621"/>
      <c r="W8" s="621"/>
      <c r="X8" s="621"/>
      <c r="Y8" s="622"/>
      <c r="Z8" s="673">
        <v>0.1</v>
      </c>
      <c r="AA8" s="673"/>
      <c r="AB8" s="673"/>
      <c r="AC8" s="673"/>
      <c r="AD8" s="674">
        <v>12699</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54928</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3423042</v>
      </c>
      <c r="CS8" s="621"/>
      <c r="CT8" s="621"/>
      <c r="CU8" s="621"/>
      <c r="CV8" s="621"/>
      <c r="CW8" s="621"/>
      <c r="CX8" s="621"/>
      <c r="CY8" s="622"/>
      <c r="CZ8" s="673">
        <v>37.700000000000003</v>
      </c>
      <c r="DA8" s="673"/>
      <c r="DB8" s="673"/>
      <c r="DC8" s="673"/>
      <c r="DD8" s="626" t="s">
        <v>211</v>
      </c>
      <c r="DE8" s="621"/>
      <c r="DF8" s="621"/>
      <c r="DG8" s="621"/>
      <c r="DH8" s="621"/>
      <c r="DI8" s="621"/>
      <c r="DJ8" s="621"/>
      <c r="DK8" s="621"/>
      <c r="DL8" s="621"/>
      <c r="DM8" s="621"/>
      <c r="DN8" s="621"/>
      <c r="DO8" s="621"/>
      <c r="DP8" s="622"/>
      <c r="DQ8" s="626">
        <v>1773646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7731</v>
      </c>
      <c r="S9" s="621"/>
      <c r="T9" s="621"/>
      <c r="U9" s="621"/>
      <c r="V9" s="621"/>
      <c r="W9" s="621"/>
      <c r="X9" s="621"/>
      <c r="Y9" s="622"/>
      <c r="Z9" s="673">
        <v>0.1</v>
      </c>
      <c r="AA9" s="673"/>
      <c r="AB9" s="673"/>
      <c r="AC9" s="673"/>
      <c r="AD9" s="674">
        <v>7731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1347462</v>
      </c>
      <c r="BH9" s="621"/>
      <c r="BI9" s="621"/>
      <c r="BJ9" s="621"/>
      <c r="BK9" s="621"/>
      <c r="BL9" s="621"/>
      <c r="BM9" s="621"/>
      <c r="BN9" s="622"/>
      <c r="BO9" s="673">
        <v>34.700000000000003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536546</v>
      </c>
      <c r="CS9" s="621"/>
      <c r="CT9" s="621"/>
      <c r="CU9" s="621"/>
      <c r="CV9" s="621"/>
      <c r="CW9" s="621"/>
      <c r="CX9" s="621"/>
      <c r="CY9" s="622"/>
      <c r="CZ9" s="673">
        <v>5.9</v>
      </c>
      <c r="DA9" s="673"/>
      <c r="DB9" s="673"/>
      <c r="DC9" s="673"/>
      <c r="DD9" s="626">
        <v>5665</v>
      </c>
      <c r="DE9" s="621"/>
      <c r="DF9" s="621"/>
      <c r="DG9" s="621"/>
      <c r="DH9" s="621"/>
      <c r="DI9" s="621"/>
      <c r="DJ9" s="621"/>
      <c r="DK9" s="621"/>
      <c r="DL9" s="621"/>
      <c r="DM9" s="621"/>
      <c r="DN9" s="621"/>
      <c r="DO9" s="621"/>
      <c r="DP9" s="622"/>
      <c r="DQ9" s="626">
        <v>521926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449144</v>
      </c>
      <c r="S10" s="621"/>
      <c r="T10" s="621"/>
      <c r="U10" s="621"/>
      <c r="V10" s="621"/>
      <c r="W10" s="621"/>
      <c r="X10" s="621"/>
      <c r="Y10" s="622"/>
      <c r="Z10" s="673">
        <v>4.5</v>
      </c>
      <c r="AA10" s="673"/>
      <c r="AB10" s="673"/>
      <c r="AC10" s="673"/>
      <c r="AD10" s="674">
        <v>449144</v>
      </c>
      <c r="AE10" s="674"/>
      <c r="AF10" s="674"/>
      <c r="AG10" s="674"/>
      <c r="AH10" s="674"/>
      <c r="AI10" s="674"/>
      <c r="AJ10" s="674"/>
      <c r="AK10" s="674"/>
      <c r="AL10" s="643">
        <v>8.1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102141</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10777</v>
      </c>
      <c r="S11" s="621"/>
      <c r="T11" s="621"/>
      <c r="U11" s="621"/>
      <c r="V11" s="621"/>
      <c r="W11" s="621"/>
      <c r="X11" s="621"/>
      <c r="Y11" s="622"/>
      <c r="Z11" s="673">
        <v>0.1</v>
      </c>
      <c r="AA11" s="673"/>
      <c r="AB11" s="673"/>
      <c r="AC11" s="673"/>
      <c r="AD11" s="674">
        <v>10777</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187065</v>
      </c>
      <c r="BH11" s="621"/>
      <c r="BI11" s="621"/>
      <c r="BJ11" s="621"/>
      <c r="BK11" s="621"/>
      <c r="BL11" s="621"/>
      <c r="BM11" s="621"/>
      <c r="BN11" s="622"/>
      <c r="BO11" s="673">
        <v>4.8</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216772</v>
      </c>
      <c r="CS11" s="621"/>
      <c r="CT11" s="621"/>
      <c r="CU11" s="621"/>
      <c r="CV11" s="621"/>
      <c r="CW11" s="621"/>
      <c r="CX11" s="621"/>
      <c r="CY11" s="622"/>
      <c r="CZ11" s="673">
        <v>2.4</v>
      </c>
      <c r="DA11" s="673"/>
      <c r="DB11" s="673"/>
      <c r="DC11" s="673"/>
      <c r="DD11" s="626" t="s">
        <v>111</v>
      </c>
      <c r="DE11" s="621"/>
      <c r="DF11" s="621"/>
      <c r="DG11" s="621"/>
      <c r="DH11" s="621"/>
      <c r="DI11" s="621"/>
      <c r="DJ11" s="621"/>
      <c r="DK11" s="621"/>
      <c r="DL11" s="621"/>
      <c r="DM11" s="621"/>
      <c r="DN11" s="621"/>
      <c r="DO11" s="621"/>
      <c r="DP11" s="622"/>
      <c r="DQ11" s="626">
        <v>136434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1829154</v>
      </c>
      <c r="BH12" s="621"/>
      <c r="BI12" s="621"/>
      <c r="BJ12" s="621"/>
      <c r="BK12" s="621"/>
      <c r="BL12" s="621"/>
      <c r="BM12" s="621"/>
      <c r="BN12" s="622"/>
      <c r="BO12" s="673">
        <v>47.1</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48302</v>
      </c>
      <c r="CS12" s="621"/>
      <c r="CT12" s="621"/>
      <c r="CU12" s="621"/>
      <c r="CV12" s="621"/>
      <c r="CW12" s="621"/>
      <c r="CX12" s="621"/>
      <c r="CY12" s="622"/>
      <c r="CZ12" s="673">
        <v>0.5</v>
      </c>
      <c r="DA12" s="673"/>
      <c r="DB12" s="673"/>
      <c r="DC12" s="673"/>
      <c r="DD12" s="626" t="s">
        <v>111</v>
      </c>
      <c r="DE12" s="621"/>
      <c r="DF12" s="621"/>
      <c r="DG12" s="621"/>
      <c r="DH12" s="621"/>
      <c r="DI12" s="621"/>
      <c r="DJ12" s="621"/>
      <c r="DK12" s="621"/>
      <c r="DL12" s="621"/>
      <c r="DM12" s="621"/>
      <c r="DN12" s="621"/>
      <c r="DO12" s="621"/>
      <c r="DP12" s="622"/>
      <c r="DQ12" s="626">
        <v>46722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38509</v>
      </c>
      <c r="S13" s="621"/>
      <c r="T13" s="621"/>
      <c r="U13" s="621"/>
      <c r="V13" s="621"/>
      <c r="W13" s="621"/>
      <c r="X13" s="621"/>
      <c r="Y13" s="622"/>
      <c r="Z13" s="673">
        <v>0.4</v>
      </c>
      <c r="AA13" s="673"/>
      <c r="AB13" s="673"/>
      <c r="AC13" s="673"/>
      <c r="AD13" s="674">
        <v>38509</v>
      </c>
      <c r="AE13" s="674"/>
      <c r="AF13" s="674"/>
      <c r="AG13" s="674"/>
      <c r="AH13" s="674"/>
      <c r="AI13" s="674"/>
      <c r="AJ13" s="674"/>
      <c r="AK13" s="674"/>
      <c r="AL13" s="643">
        <v>0.7</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1827403</v>
      </c>
      <c r="BH13" s="621"/>
      <c r="BI13" s="621"/>
      <c r="BJ13" s="621"/>
      <c r="BK13" s="621"/>
      <c r="BL13" s="621"/>
      <c r="BM13" s="621"/>
      <c r="BN13" s="622"/>
      <c r="BO13" s="673">
        <v>47.1</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632011</v>
      </c>
      <c r="CS13" s="621"/>
      <c r="CT13" s="621"/>
      <c r="CU13" s="621"/>
      <c r="CV13" s="621"/>
      <c r="CW13" s="621"/>
      <c r="CX13" s="621"/>
      <c r="CY13" s="622"/>
      <c r="CZ13" s="673">
        <v>7</v>
      </c>
      <c r="DA13" s="673"/>
      <c r="DB13" s="673"/>
      <c r="DC13" s="673"/>
      <c r="DD13" s="626">
        <v>274130</v>
      </c>
      <c r="DE13" s="621"/>
      <c r="DF13" s="621"/>
      <c r="DG13" s="621"/>
      <c r="DH13" s="621"/>
      <c r="DI13" s="621"/>
      <c r="DJ13" s="621"/>
      <c r="DK13" s="621"/>
      <c r="DL13" s="621"/>
      <c r="DM13" s="621"/>
      <c r="DN13" s="621"/>
      <c r="DO13" s="621"/>
      <c r="DP13" s="622"/>
      <c r="DQ13" s="626">
        <v>385876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87477</v>
      </c>
      <c r="BH14" s="621"/>
      <c r="BI14" s="621"/>
      <c r="BJ14" s="621"/>
      <c r="BK14" s="621"/>
      <c r="BL14" s="621"/>
      <c r="BM14" s="621"/>
      <c r="BN14" s="622"/>
      <c r="BO14" s="673">
        <v>2.2999999999999998</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496123</v>
      </c>
      <c r="CS14" s="621"/>
      <c r="CT14" s="621"/>
      <c r="CU14" s="621"/>
      <c r="CV14" s="621"/>
      <c r="CW14" s="621"/>
      <c r="CX14" s="621"/>
      <c r="CY14" s="622"/>
      <c r="CZ14" s="673">
        <v>5.5</v>
      </c>
      <c r="DA14" s="673"/>
      <c r="DB14" s="673"/>
      <c r="DC14" s="673"/>
      <c r="DD14" s="626">
        <v>11049</v>
      </c>
      <c r="DE14" s="621"/>
      <c r="DF14" s="621"/>
      <c r="DG14" s="621"/>
      <c r="DH14" s="621"/>
      <c r="DI14" s="621"/>
      <c r="DJ14" s="621"/>
      <c r="DK14" s="621"/>
      <c r="DL14" s="621"/>
      <c r="DM14" s="621"/>
      <c r="DN14" s="621"/>
      <c r="DO14" s="621"/>
      <c r="DP14" s="622"/>
      <c r="DQ14" s="626">
        <v>482056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21785</v>
      </c>
      <c r="S15" s="621"/>
      <c r="T15" s="621"/>
      <c r="U15" s="621"/>
      <c r="V15" s="621"/>
      <c r="W15" s="621"/>
      <c r="X15" s="621"/>
      <c r="Y15" s="622"/>
      <c r="Z15" s="673">
        <v>0.2</v>
      </c>
      <c r="AA15" s="673"/>
      <c r="AB15" s="673"/>
      <c r="AC15" s="673"/>
      <c r="AD15" s="674">
        <v>21785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272955</v>
      </c>
      <c r="BH15" s="621"/>
      <c r="BI15" s="621"/>
      <c r="BJ15" s="621"/>
      <c r="BK15" s="621"/>
      <c r="BL15" s="621"/>
      <c r="BM15" s="621"/>
      <c r="BN15" s="622"/>
      <c r="BO15" s="673">
        <v>7</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1524767</v>
      </c>
      <c r="CS15" s="621"/>
      <c r="CT15" s="621"/>
      <c r="CU15" s="621"/>
      <c r="CV15" s="621"/>
      <c r="CW15" s="621"/>
      <c r="CX15" s="621"/>
      <c r="CY15" s="622"/>
      <c r="CZ15" s="673">
        <v>16.8</v>
      </c>
      <c r="DA15" s="673"/>
      <c r="DB15" s="673"/>
      <c r="DC15" s="673"/>
      <c r="DD15" s="626">
        <v>631917</v>
      </c>
      <c r="DE15" s="621"/>
      <c r="DF15" s="621"/>
      <c r="DG15" s="621"/>
      <c r="DH15" s="621"/>
      <c r="DI15" s="621"/>
      <c r="DJ15" s="621"/>
      <c r="DK15" s="621"/>
      <c r="DL15" s="621"/>
      <c r="DM15" s="621"/>
      <c r="DN15" s="621"/>
      <c r="DO15" s="621"/>
      <c r="DP15" s="622"/>
      <c r="DQ15" s="626">
        <v>1001247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1184285</v>
      </c>
      <c r="S16" s="621"/>
      <c r="T16" s="621"/>
      <c r="U16" s="621"/>
      <c r="V16" s="621"/>
      <c r="W16" s="621"/>
      <c r="X16" s="621"/>
      <c r="Y16" s="622"/>
      <c r="Z16" s="673">
        <v>11.9</v>
      </c>
      <c r="AA16" s="673"/>
      <c r="AB16" s="673"/>
      <c r="AC16" s="673"/>
      <c r="AD16" s="674">
        <v>984749</v>
      </c>
      <c r="AE16" s="674"/>
      <c r="AF16" s="674"/>
      <c r="AG16" s="674"/>
      <c r="AH16" s="674"/>
      <c r="AI16" s="674"/>
      <c r="AJ16" s="674"/>
      <c r="AK16" s="674"/>
      <c r="AL16" s="643">
        <v>17.7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984749</v>
      </c>
      <c r="S17" s="621"/>
      <c r="T17" s="621"/>
      <c r="U17" s="621"/>
      <c r="V17" s="621"/>
      <c r="W17" s="621"/>
      <c r="X17" s="621"/>
      <c r="Y17" s="622"/>
      <c r="Z17" s="673">
        <v>9.9</v>
      </c>
      <c r="AA17" s="673"/>
      <c r="AB17" s="673"/>
      <c r="AC17" s="673"/>
      <c r="AD17" s="674">
        <v>984749</v>
      </c>
      <c r="AE17" s="674"/>
      <c r="AF17" s="674"/>
      <c r="AG17" s="674"/>
      <c r="AH17" s="674"/>
      <c r="AI17" s="674"/>
      <c r="AJ17" s="674"/>
      <c r="AK17" s="674"/>
      <c r="AL17" s="643">
        <v>17.7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815689</v>
      </c>
      <c r="CS17" s="621"/>
      <c r="CT17" s="621"/>
      <c r="CU17" s="621"/>
      <c r="CV17" s="621"/>
      <c r="CW17" s="621"/>
      <c r="CX17" s="621"/>
      <c r="CY17" s="622"/>
      <c r="CZ17" s="673">
        <v>9</v>
      </c>
      <c r="DA17" s="673"/>
      <c r="DB17" s="673"/>
      <c r="DC17" s="673"/>
      <c r="DD17" s="626" t="s">
        <v>111</v>
      </c>
      <c r="DE17" s="621"/>
      <c r="DF17" s="621"/>
      <c r="DG17" s="621"/>
      <c r="DH17" s="621"/>
      <c r="DI17" s="621"/>
      <c r="DJ17" s="621"/>
      <c r="DK17" s="621"/>
      <c r="DL17" s="621"/>
      <c r="DM17" s="621"/>
      <c r="DN17" s="621"/>
      <c r="DO17" s="621"/>
      <c r="DP17" s="622"/>
      <c r="DQ17" s="626">
        <v>795354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199536</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5731244</v>
      </c>
      <c r="S20" s="621"/>
      <c r="T20" s="621"/>
      <c r="U20" s="621"/>
      <c r="V20" s="621"/>
      <c r="W20" s="621"/>
      <c r="X20" s="621"/>
      <c r="Y20" s="622"/>
      <c r="Z20" s="673">
        <v>57.8</v>
      </c>
      <c r="AA20" s="673"/>
      <c r="AB20" s="673"/>
      <c r="AC20" s="673"/>
      <c r="AD20" s="674">
        <v>5531708</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9069643</v>
      </c>
      <c r="CS20" s="621"/>
      <c r="CT20" s="621"/>
      <c r="CU20" s="621"/>
      <c r="CV20" s="621"/>
      <c r="CW20" s="621"/>
      <c r="CX20" s="621"/>
      <c r="CY20" s="622"/>
      <c r="CZ20" s="673">
        <v>100</v>
      </c>
      <c r="DA20" s="673"/>
      <c r="DB20" s="673"/>
      <c r="DC20" s="673"/>
      <c r="DD20" s="626">
        <v>933648</v>
      </c>
      <c r="DE20" s="621"/>
      <c r="DF20" s="621"/>
      <c r="DG20" s="621"/>
      <c r="DH20" s="621"/>
      <c r="DI20" s="621"/>
      <c r="DJ20" s="621"/>
      <c r="DK20" s="621"/>
      <c r="DL20" s="621"/>
      <c r="DM20" s="621"/>
      <c r="DN20" s="621"/>
      <c r="DO20" s="621"/>
      <c r="DP20" s="622"/>
      <c r="DQ20" s="626">
        <v>6379728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7000</v>
      </c>
      <c r="S21" s="621"/>
      <c r="T21" s="621"/>
      <c r="U21" s="621"/>
      <c r="V21" s="621"/>
      <c r="W21" s="621"/>
      <c r="X21" s="621"/>
      <c r="Y21" s="622"/>
      <c r="Z21" s="673">
        <v>0.1</v>
      </c>
      <c r="AA21" s="673"/>
      <c r="AB21" s="673"/>
      <c r="AC21" s="673"/>
      <c r="AD21" s="674">
        <v>7000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108591</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156816</v>
      </c>
      <c r="S23" s="621"/>
      <c r="T23" s="621"/>
      <c r="U23" s="621"/>
      <c r="V23" s="621"/>
      <c r="W23" s="621"/>
      <c r="X23" s="621"/>
      <c r="Y23" s="622"/>
      <c r="Z23" s="673">
        <v>1.6</v>
      </c>
      <c r="AA23" s="673"/>
      <c r="AB23" s="673"/>
      <c r="AC23" s="673"/>
      <c r="AD23" s="674">
        <v>12311</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12052</v>
      </c>
      <c r="S24" s="621"/>
      <c r="T24" s="621"/>
      <c r="U24" s="621"/>
      <c r="V24" s="621"/>
      <c r="W24" s="621"/>
      <c r="X24" s="621"/>
      <c r="Y24" s="622"/>
      <c r="Z24" s="673">
        <v>0.1</v>
      </c>
      <c r="AA24" s="673"/>
      <c r="AB24" s="673"/>
      <c r="AC24" s="673"/>
      <c r="AD24" s="674">
        <v>203</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3871906</v>
      </c>
      <c r="CS24" s="671"/>
      <c r="CT24" s="671"/>
      <c r="CU24" s="671"/>
      <c r="CV24" s="671"/>
      <c r="CW24" s="671"/>
      <c r="CX24" s="671"/>
      <c r="CY24" s="718"/>
      <c r="CZ24" s="722">
        <v>42.7</v>
      </c>
      <c r="DA24" s="723"/>
      <c r="DB24" s="723"/>
      <c r="DC24" s="724"/>
      <c r="DD24" s="717">
        <v>2437055</v>
      </c>
      <c r="DE24" s="671"/>
      <c r="DF24" s="671"/>
      <c r="DG24" s="671"/>
      <c r="DH24" s="671"/>
      <c r="DI24" s="671"/>
      <c r="DJ24" s="671"/>
      <c r="DK24" s="718"/>
      <c r="DL24" s="717">
        <v>2364371</v>
      </c>
      <c r="DM24" s="671"/>
      <c r="DN24" s="671"/>
      <c r="DO24" s="671"/>
      <c r="DP24" s="671"/>
      <c r="DQ24" s="671"/>
      <c r="DR24" s="671"/>
      <c r="DS24" s="671"/>
      <c r="DT24" s="671"/>
      <c r="DU24" s="671"/>
      <c r="DV24" s="718"/>
      <c r="DW24" s="719">
        <v>39.799999999999997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1212430</v>
      </c>
      <c r="S25" s="621"/>
      <c r="T25" s="621"/>
      <c r="U25" s="621"/>
      <c r="V25" s="621"/>
      <c r="W25" s="621"/>
      <c r="X25" s="621"/>
      <c r="Y25" s="622"/>
      <c r="Z25" s="673">
        <v>12.2</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1186762</v>
      </c>
      <c r="CS25" s="639"/>
      <c r="CT25" s="639"/>
      <c r="CU25" s="639"/>
      <c r="CV25" s="639"/>
      <c r="CW25" s="639"/>
      <c r="CX25" s="639"/>
      <c r="CY25" s="640"/>
      <c r="CZ25" s="623">
        <v>13.1</v>
      </c>
      <c r="DA25" s="641"/>
      <c r="DB25" s="641"/>
      <c r="DC25" s="642"/>
      <c r="DD25" s="626">
        <v>1103305</v>
      </c>
      <c r="DE25" s="639"/>
      <c r="DF25" s="639"/>
      <c r="DG25" s="639"/>
      <c r="DH25" s="639"/>
      <c r="DI25" s="639"/>
      <c r="DJ25" s="639"/>
      <c r="DK25" s="640"/>
      <c r="DL25" s="626">
        <v>1102775</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770966</v>
      </c>
      <c r="CS26" s="621"/>
      <c r="CT26" s="621"/>
      <c r="CU26" s="621"/>
      <c r="CV26" s="621"/>
      <c r="CW26" s="621"/>
      <c r="CX26" s="621"/>
      <c r="CY26" s="622"/>
      <c r="CZ26" s="623">
        <v>8.5</v>
      </c>
      <c r="DA26" s="641"/>
      <c r="DB26" s="641"/>
      <c r="DC26" s="642"/>
      <c r="DD26" s="626">
        <v>692538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703535</v>
      </c>
      <c r="S27" s="621"/>
      <c r="T27" s="621"/>
      <c r="U27" s="621"/>
      <c r="V27" s="621"/>
      <c r="W27" s="621"/>
      <c r="X27" s="621"/>
      <c r="Y27" s="622"/>
      <c r="Z27" s="673">
        <v>7.1</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3881182</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1869455</v>
      </c>
      <c r="CS27" s="639"/>
      <c r="CT27" s="639"/>
      <c r="CU27" s="639"/>
      <c r="CV27" s="639"/>
      <c r="CW27" s="639"/>
      <c r="CX27" s="639"/>
      <c r="CY27" s="640"/>
      <c r="CZ27" s="623">
        <v>20.6</v>
      </c>
      <c r="DA27" s="641"/>
      <c r="DB27" s="641"/>
      <c r="DC27" s="642"/>
      <c r="DD27" s="626">
        <v>538396</v>
      </c>
      <c r="DE27" s="639"/>
      <c r="DF27" s="639"/>
      <c r="DG27" s="639"/>
      <c r="DH27" s="639"/>
      <c r="DI27" s="639"/>
      <c r="DJ27" s="639"/>
      <c r="DK27" s="640"/>
      <c r="DL27" s="626">
        <v>466242</v>
      </c>
      <c r="DM27" s="639"/>
      <c r="DN27" s="639"/>
      <c r="DO27" s="639"/>
      <c r="DP27" s="639"/>
      <c r="DQ27" s="639"/>
      <c r="DR27" s="639"/>
      <c r="DS27" s="639"/>
      <c r="DT27" s="639"/>
      <c r="DU27" s="639"/>
      <c r="DV27" s="640"/>
      <c r="DW27" s="643">
        <v>7.8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20268</v>
      </c>
      <c r="S28" s="621"/>
      <c r="T28" s="621"/>
      <c r="U28" s="621"/>
      <c r="V28" s="621"/>
      <c r="W28" s="621"/>
      <c r="X28" s="621"/>
      <c r="Y28" s="622"/>
      <c r="Z28" s="673">
        <v>0.2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815689</v>
      </c>
      <c r="CS28" s="621"/>
      <c r="CT28" s="621"/>
      <c r="CU28" s="621"/>
      <c r="CV28" s="621"/>
      <c r="CW28" s="621"/>
      <c r="CX28" s="621"/>
      <c r="CY28" s="622"/>
      <c r="CZ28" s="623">
        <v>9</v>
      </c>
      <c r="DA28" s="641"/>
      <c r="DB28" s="641"/>
      <c r="DC28" s="642"/>
      <c r="DD28" s="626">
        <v>795354</v>
      </c>
      <c r="DE28" s="621"/>
      <c r="DF28" s="621"/>
      <c r="DG28" s="621"/>
      <c r="DH28" s="621"/>
      <c r="DI28" s="621"/>
      <c r="DJ28" s="621"/>
      <c r="DK28" s="622"/>
      <c r="DL28" s="626">
        <v>795354</v>
      </c>
      <c r="DM28" s="621"/>
      <c r="DN28" s="621"/>
      <c r="DO28" s="621"/>
      <c r="DP28" s="621"/>
      <c r="DQ28" s="621"/>
      <c r="DR28" s="621"/>
      <c r="DS28" s="621"/>
      <c r="DT28" s="621"/>
      <c r="DU28" s="621"/>
      <c r="DV28" s="622"/>
      <c r="DW28" s="643">
        <v>13.4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2150</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815689</v>
      </c>
      <c r="CS29" s="639"/>
      <c r="CT29" s="639"/>
      <c r="CU29" s="639"/>
      <c r="CV29" s="639"/>
      <c r="CW29" s="639"/>
      <c r="CX29" s="639"/>
      <c r="CY29" s="640"/>
      <c r="CZ29" s="623">
        <v>9</v>
      </c>
      <c r="DA29" s="641"/>
      <c r="DB29" s="641"/>
      <c r="DC29" s="642"/>
      <c r="DD29" s="626">
        <v>795354</v>
      </c>
      <c r="DE29" s="639"/>
      <c r="DF29" s="639"/>
      <c r="DG29" s="639"/>
      <c r="DH29" s="639"/>
      <c r="DI29" s="639"/>
      <c r="DJ29" s="639"/>
      <c r="DK29" s="640"/>
      <c r="DL29" s="626">
        <v>795354</v>
      </c>
      <c r="DM29" s="639"/>
      <c r="DN29" s="639"/>
      <c r="DO29" s="639"/>
      <c r="DP29" s="639"/>
      <c r="DQ29" s="639"/>
      <c r="DR29" s="639"/>
      <c r="DS29" s="639"/>
      <c r="DT29" s="639"/>
      <c r="DU29" s="639"/>
      <c r="DV29" s="640"/>
      <c r="DW29" s="643">
        <v>13.4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379250</v>
      </c>
      <c r="S30" s="621"/>
      <c r="T30" s="621"/>
      <c r="U30" s="621"/>
      <c r="V30" s="621"/>
      <c r="W30" s="621"/>
      <c r="X30" s="621"/>
      <c r="Y30" s="622"/>
      <c r="Z30" s="673">
        <v>3.8</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95.4</v>
      </c>
      <c r="BN30" s="687"/>
      <c r="BO30" s="687"/>
      <c r="BP30" s="687"/>
      <c r="BQ30" s="689"/>
      <c r="BR30" s="686">
        <v>98.7</v>
      </c>
      <c r="BS30" s="687"/>
      <c r="BT30" s="687"/>
      <c r="BU30" s="687"/>
      <c r="BV30" s="687"/>
      <c r="BW30" s="687"/>
      <c r="BX30" s="688">
        <v>92.5</v>
      </c>
      <c r="BY30" s="687"/>
      <c r="BZ30" s="687"/>
      <c r="CA30" s="687"/>
      <c r="CB30" s="689"/>
      <c r="CD30" s="692"/>
      <c r="CE30" s="693"/>
      <c r="CF30" s="657" t="s">
        <v>293</v>
      </c>
      <c r="CG30" s="654"/>
      <c r="CH30" s="654"/>
      <c r="CI30" s="654"/>
      <c r="CJ30" s="654"/>
      <c r="CK30" s="654"/>
      <c r="CL30" s="654"/>
      <c r="CM30" s="654"/>
      <c r="CN30" s="654"/>
      <c r="CO30" s="654"/>
      <c r="CP30" s="654"/>
      <c r="CQ30" s="655"/>
      <c r="CR30" s="620">
        <v>751536</v>
      </c>
      <c r="CS30" s="621"/>
      <c r="CT30" s="621"/>
      <c r="CU30" s="621"/>
      <c r="CV30" s="621"/>
      <c r="CW30" s="621"/>
      <c r="CX30" s="621"/>
      <c r="CY30" s="622"/>
      <c r="CZ30" s="623">
        <v>8.3000000000000007</v>
      </c>
      <c r="DA30" s="641"/>
      <c r="DB30" s="641"/>
      <c r="DC30" s="642"/>
      <c r="DD30" s="626">
        <v>733157</v>
      </c>
      <c r="DE30" s="621"/>
      <c r="DF30" s="621"/>
      <c r="DG30" s="621"/>
      <c r="DH30" s="621"/>
      <c r="DI30" s="621"/>
      <c r="DJ30" s="621"/>
      <c r="DK30" s="622"/>
      <c r="DL30" s="626">
        <v>733157</v>
      </c>
      <c r="DM30" s="621"/>
      <c r="DN30" s="621"/>
      <c r="DO30" s="621"/>
      <c r="DP30" s="621"/>
      <c r="DQ30" s="621"/>
      <c r="DR30" s="621"/>
      <c r="DS30" s="621"/>
      <c r="DT30" s="621"/>
      <c r="DU30" s="621"/>
      <c r="DV30" s="622"/>
      <c r="DW30" s="643">
        <v>12.3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832538</v>
      </c>
      <c r="S31" s="621"/>
      <c r="T31" s="621"/>
      <c r="U31" s="621"/>
      <c r="V31" s="621"/>
      <c r="W31" s="621"/>
      <c r="X31" s="621"/>
      <c r="Y31" s="622"/>
      <c r="Z31" s="673">
        <v>8.4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95.9</v>
      </c>
      <c r="BN31" s="685"/>
      <c r="BO31" s="685"/>
      <c r="BP31" s="685"/>
      <c r="BQ31" s="649"/>
      <c r="BR31" s="684">
        <v>98.4</v>
      </c>
      <c r="BS31" s="639"/>
      <c r="BT31" s="639"/>
      <c r="BU31" s="639"/>
      <c r="BV31" s="639"/>
      <c r="BW31" s="639"/>
      <c r="BX31" s="675">
        <v>92.2</v>
      </c>
      <c r="BY31" s="685"/>
      <c r="BZ31" s="685"/>
      <c r="CA31" s="685"/>
      <c r="CB31" s="649"/>
      <c r="CD31" s="692"/>
      <c r="CE31" s="693"/>
      <c r="CF31" s="657" t="s">
        <v>297</v>
      </c>
      <c r="CG31" s="654"/>
      <c r="CH31" s="654"/>
      <c r="CI31" s="654"/>
      <c r="CJ31" s="654"/>
      <c r="CK31" s="654"/>
      <c r="CL31" s="654"/>
      <c r="CM31" s="654"/>
      <c r="CN31" s="654"/>
      <c r="CO31" s="654"/>
      <c r="CP31" s="654"/>
      <c r="CQ31" s="655"/>
      <c r="CR31" s="620">
        <v>64153</v>
      </c>
      <c r="CS31" s="639"/>
      <c r="CT31" s="639"/>
      <c r="CU31" s="639"/>
      <c r="CV31" s="639"/>
      <c r="CW31" s="639"/>
      <c r="CX31" s="639"/>
      <c r="CY31" s="640"/>
      <c r="CZ31" s="623">
        <v>0.7</v>
      </c>
      <c r="DA31" s="641"/>
      <c r="DB31" s="641"/>
      <c r="DC31" s="642"/>
      <c r="DD31" s="626">
        <v>62197</v>
      </c>
      <c r="DE31" s="639"/>
      <c r="DF31" s="639"/>
      <c r="DG31" s="639"/>
      <c r="DH31" s="639"/>
      <c r="DI31" s="639"/>
      <c r="DJ31" s="639"/>
      <c r="DK31" s="640"/>
      <c r="DL31" s="626">
        <v>62197</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130593</v>
      </c>
      <c r="S32" s="621"/>
      <c r="T32" s="621"/>
      <c r="U32" s="621"/>
      <c r="V32" s="621"/>
      <c r="W32" s="621"/>
      <c r="X32" s="621"/>
      <c r="Y32" s="622"/>
      <c r="Z32" s="673">
        <v>1.3</v>
      </c>
      <c r="AA32" s="673"/>
      <c r="AB32" s="673"/>
      <c r="AC32" s="673"/>
      <c r="AD32" s="674">
        <v>14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94.3</v>
      </c>
      <c r="BN32" s="605"/>
      <c r="BO32" s="605"/>
      <c r="BP32" s="605"/>
      <c r="BQ32" s="662"/>
      <c r="BR32" s="683">
        <v>98.8</v>
      </c>
      <c r="BS32" s="605"/>
      <c r="BT32" s="605"/>
      <c r="BU32" s="605"/>
      <c r="BV32" s="605"/>
      <c r="BW32" s="605"/>
      <c r="BX32" s="668">
        <v>91.9</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626300</v>
      </c>
      <c r="S33" s="621"/>
      <c r="T33" s="621"/>
      <c r="U33" s="621"/>
      <c r="V33" s="621"/>
      <c r="W33" s="621"/>
      <c r="X33" s="621"/>
      <c r="Y33" s="622"/>
      <c r="Z33" s="673">
        <v>6.3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4264089</v>
      </c>
      <c r="CS33" s="639"/>
      <c r="CT33" s="639"/>
      <c r="CU33" s="639"/>
      <c r="CV33" s="639"/>
      <c r="CW33" s="639"/>
      <c r="CX33" s="639"/>
      <c r="CY33" s="640"/>
      <c r="CZ33" s="623">
        <v>47</v>
      </c>
      <c r="DA33" s="641"/>
      <c r="DB33" s="641"/>
      <c r="DC33" s="642"/>
      <c r="DD33" s="626">
        <v>3699632</v>
      </c>
      <c r="DE33" s="639"/>
      <c r="DF33" s="639"/>
      <c r="DG33" s="639"/>
      <c r="DH33" s="639"/>
      <c r="DI33" s="639"/>
      <c r="DJ33" s="639"/>
      <c r="DK33" s="640"/>
      <c r="DL33" s="626">
        <v>2566725</v>
      </c>
      <c r="DM33" s="639"/>
      <c r="DN33" s="639"/>
      <c r="DO33" s="639"/>
      <c r="DP33" s="639"/>
      <c r="DQ33" s="639"/>
      <c r="DR33" s="639"/>
      <c r="DS33" s="639"/>
      <c r="DT33" s="639"/>
      <c r="DU33" s="639"/>
      <c r="DV33" s="640"/>
      <c r="DW33" s="643">
        <v>43.2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1128947</v>
      </c>
      <c r="CS34" s="621"/>
      <c r="CT34" s="621"/>
      <c r="CU34" s="621"/>
      <c r="CV34" s="621"/>
      <c r="CW34" s="621"/>
      <c r="CX34" s="621"/>
      <c r="CY34" s="622"/>
      <c r="CZ34" s="623">
        <v>12.4</v>
      </c>
      <c r="DA34" s="641"/>
      <c r="DB34" s="641"/>
      <c r="DC34" s="642"/>
      <c r="DD34" s="626">
        <v>946514</v>
      </c>
      <c r="DE34" s="621"/>
      <c r="DF34" s="621"/>
      <c r="DG34" s="621"/>
      <c r="DH34" s="621"/>
      <c r="DI34" s="621"/>
      <c r="DJ34" s="621"/>
      <c r="DK34" s="622"/>
      <c r="DL34" s="626">
        <v>737025</v>
      </c>
      <c r="DM34" s="621"/>
      <c r="DN34" s="621"/>
      <c r="DO34" s="621"/>
      <c r="DP34" s="621"/>
      <c r="DQ34" s="621"/>
      <c r="DR34" s="621"/>
      <c r="DS34" s="621"/>
      <c r="DT34" s="621"/>
      <c r="DU34" s="621"/>
      <c r="DV34" s="622"/>
      <c r="DW34" s="643">
        <v>12.4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390000</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1000594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340736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49761</v>
      </c>
      <c r="CS35" s="639"/>
      <c r="CT35" s="639"/>
      <c r="CU35" s="639"/>
      <c r="CV35" s="639"/>
      <c r="CW35" s="639"/>
      <c r="CX35" s="639"/>
      <c r="CY35" s="640"/>
      <c r="CZ35" s="623">
        <v>0.5</v>
      </c>
      <c r="DA35" s="641"/>
      <c r="DB35" s="641"/>
      <c r="DC35" s="642"/>
      <c r="DD35" s="626">
        <v>30180</v>
      </c>
      <c r="DE35" s="639"/>
      <c r="DF35" s="639"/>
      <c r="DG35" s="639"/>
      <c r="DH35" s="639"/>
      <c r="DI35" s="639"/>
      <c r="DJ35" s="639"/>
      <c r="DK35" s="640"/>
      <c r="DL35" s="626">
        <v>21856</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9922767</v>
      </c>
      <c r="S36" s="661"/>
      <c r="T36" s="661"/>
      <c r="U36" s="661"/>
      <c r="V36" s="661"/>
      <c r="W36" s="661"/>
      <c r="X36" s="661"/>
      <c r="Y36" s="664"/>
      <c r="Z36" s="665">
        <v>100</v>
      </c>
      <c r="AA36" s="665"/>
      <c r="AB36" s="665"/>
      <c r="AC36" s="665"/>
      <c r="AD36" s="666">
        <v>5551236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156061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312420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1584342</v>
      </c>
      <c r="CS36" s="621"/>
      <c r="CT36" s="621"/>
      <c r="CU36" s="621"/>
      <c r="CV36" s="621"/>
      <c r="CW36" s="621"/>
      <c r="CX36" s="621"/>
      <c r="CY36" s="622"/>
      <c r="CZ36" s="623">
        <v>17.5</v>
      </c>
      <c r="DA36" s="641"/>
      <c r="DB36" s="641"/>
      <c r="DC36" s="642"/>
      <c r="DD36" s="626">
        <v>1363122</v>
      </c>
      <c r="DE36" s="621"/>
      <c r="DF36" s="621"/>
      <c r="DG36" s="621"/>
      <c r="DH36" s="621"/>
      <c r="DI36" s="621"/>
      <c r="DJ36" s="621"/>
      <c r="DK36" s="622"/>
      <c r="DL36" s="626">
        <v>1255120</v>
      </c>
      <c r="DM36" s="621"/>
      <c r="DN36" s="621"/>
      <c r="DO36" s="621"/>
      <c r="DP36" s="621"/>
      <c r="DQ36" s="621"/>
      <c r="DR36" s="621"/>
      <c r="DS36" s="621"/>
      <c r="DT36" s="621"/>
      <c r="DU36" s="621"/>
      <c r="DV36" s="622"/>
      <c r="DW36" s="643">
        <v>21.1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15752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4697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894205</v>
      </c>
      <c r="CS37" s="639"/>
      <c r="CT37" s="639"/>
      <c r="CU37" s="639"/>
      <c r="CV37" s="639"/>
      <c r="CW37" s="639"/>
      <c r="CX37" s="639"/>
      <c r="CY37" s="640"/>
      <c r="CZ37" s="623">
        <v>9.9</v>
      </c>
      <c r="DA37" s="641"/>
      <c r="DB37" s="641"/>
      <c r="DC37" s="642"/>
      <c r="DD37" s="626">
        <v>894205</v>
      </c>
      <c r="DE37" s="639"/>
      <c r="DF37" s="639"/>
      <c r="DG37" s="639"/>
      <c r="DH37" s="639"/>
      <c r="DI37" s="639"/>
      <c r="DJ37" s="639"/>
      <c r="DK37" s="640"/>
      <c r="DL37" s="626">
        <v>801999</v>
      </c>
      <c r="DM37" s="639"/>
      <c r="DN37" s="639"/>
      <c r="DO37" s="639"/>
      <c r="DP37" s="639"/>
      <c r="DQ37" s="639"/>
      <c r="DR37" s="639"/>
      <c r="DS37" s="639"/>
      <c r="DT37" s="639"/>
      <c r="DU37" s="639"/>
      <c r="DV37" s="640"/>
      <c r="DW37" s="643">
        <v>13.5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8220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837882</v>
      </c>
      <c r="CS38" s="621"/>
      <c r="CT38" s="621"/>
      <c r="CU38" s="621"/>
      <c r="CV38" s="621"/>
      <c r="CW38" s="621"/>
      <c r="CX38" s="621"/>
      <c r="CY38" s="622"/>
      <c r="CZ38" s="623">
        <v>9.1999999999999993</v>
      </c>
      <c r="DA38" s="641"/>
      <c r="DB38" s="641"/>
      <c r="DC38" s="642"/>
      <c r="DD38" s="626">
        <v>715207</v>
      </c>
      <c r="DE38" s="621"/>
      <c r="DF38" s="621"/>
      <c r="DG38" s="621"/>
      <c r="DH38" s="621"/>
      <c r="DI38" s="621"/>
      <c r="DJ38" s="621"/>
      <c r="DK38" s="622"/>
      <c r="DL38" s="626">
        <v>552724</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662404</v>
      </c>
      <c r="CS39" s="639"/>
      <c r="CT39" s="639"/>
      <c r="CU39" s="639"/>
      <c r="CV39" s="639"/>
      <c r="CW39" s="639"/>
      <c r="CX39" s="639"/>
      <c r="CY39" s="640"/>
      <c r="CZ39" s="623">
        <v>7.3</v>
      </c>
      <c r="DA39" s="641"/>
      <c r="DB39" s="641"/>
      <c r="DC39" s="642"/>
      <c r="DD39" s="626">
        <v>643856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306490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753</v>
      </c>
      <c r="CS40" s="621"/>
      <c r="CT40" s="621"/>
      <c r="CU40" s="621"/>
      <c r="CV40" s="621"/>
      <c r="CW40" s="621"/>
      <c r="CX40" s="621"/>
      <c r="CY40" s="622"/>
      <c r="CZ40" s="623">
        <v>0</v>
      </c>
      <c r="DA40" s="641"/>
      <c r="DB40" s="641"/>
      <c r="DC40" s="642"/>
      <c r="DD40" s="626">
        <v>753</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522291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933648</v>
      </c>
      <c r="CS42" s="621"/>
      <c r="CT42" s="621"/>
      <c r="CU42" s="621"/>
      <c r="CV42" s="621"/>
      <c r="CW42" s="621"/>
      <c r="CX42" s="621"/>
      <c r="CY42" s="622"/>
      <c r="CZ42" s="623">
        <v>10.3</v>
      </c>
      <c r="DA42" s="624"/>
      <c r="DB42" s="624"/>
      <c r="DC42" s="625"/>
      <c r="DD42" s="626">
        <v>243041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16200</v>
      </c>
      <c r="CS43" s="639"/>
      <c r="CT43" s="639"/>
      <c r="CU43" s="639"/>
      <c r="CV43" s="639"/>
      <c r="CW43" s="639"/>
      <c r="CX43" s="639"/>
      <c r="CY43" s="640"/>
      <c r="CZ43" s="623">
        <v>0.2</v>
      </c>
      <c r="DA43" s="641"/>
      <c r="DB43" s="641"/>
      <c r="DC43" s="642"/>
      <c r="DD43" s="626">
        <v>16200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933648</v>
      </c>
      <c r="CS44" s="621"/>
      <c r="CT44" s="621"/>
      <c r="CU44" s="621"/>
      <c r="CV44" s="621"/>
      <c r="CW44" s="621"/>
      <c r="CX44" s="621"/>
      <c r="CY44" s="622"/>
      <c r="CZ44" s="623">
        <v>10.3</v>
      </c>
      <c r="DA44" s="624"/>
      <c r="DB44" s="624"/>
      <c r="DC44" s="625"/>
      <c r="DD44" s="626">
        <v>243041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495651</v>
      </c>
      <c r="CS45" s="639"/>
      <c r="CT45" s="639"/>
      <c r="CU45" s="639"/>
      <c r="CV45" s="639"/>
      <c r="CW45" s="639"/>
      <c r="CX45" s="639"/>
      <c r="CY45" s="640"/>
      <c r="CZ45" s="623">
        <v>5.5</v>
      </c>
      <c r="DA45" s="641"/>
      <c r="DB45" s="641"/>
      <c r="DC45" s="642"/>
      <c r="DD45" s="626">
        <v>61257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426948</v>
      </c>
      <c r="CS46" s="621"/>
      <c r="CT46" s="621"/>
      <c r="CU46" s="621"/>
      <c r="CV46" s="621"/>
      <c r="CW46" s="621"/>
      <c r="CX46" s="621"/>
      <c r="CY46" s="622"/>
      <c r="CZ46" s="623">
        <v>4.7</v>
      </c>
      <c r="DA46" s="624"/>
      <c r="DB46" s="624"/>
      <c r="DC46" s="625"/>
      <c r="DD46" s="626">
        <v>181735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9069643</v>
      </c>
      <c r="CS49" s="605"/>
      <c r="CT49" s="605"/>
      <c r="CU49" s="605"/>
      <c r="CV49" s="605"/>
      <c r="CW49" s="605"/>
      <c r="CX49" s="605"/>
      <c r="CY49" s="606"/>
      <c r="CZ49" s="607">
        <v>100</v>
      </c>
      <c r="DA49" s="608"/>
      <c r="DB49" s="608"/>
      <c r="DC49" s="609"/>
      <c r="DD49" s="610">
        <v>6379728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9" t="s">
        <v>345</v>
      </c>
      <c r="DK2" s="1120"/>
      <c r="DL2" s="1120"/>
      <c r="DM2" s="1120"/>
      <c r="DN2" s="1120"/>
      <c r="DO2" s="1121"/>
      <c r="DP2" s="202"/>
      <c r="DQ2" s="1119" t="s">
        <v>346</v>
      </c>
      <c r="DR2" s="1120"/>
      <c r="DS2" s="1120"/>
      <c r="DT2" s="1120"/>
      <c r="DU2" s="1120"/>
      <c r="DV2" s="1120"/>
      <c r="DW2" s="1120"/>
      <c r="DX2" s="1120"/>
      <c r="DY2" s="1120"/>
      <c r="DZ2" s="112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2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7" t="s">
        <v>363</v>
      </c>
      <c r="DH5" s="1138"/>
      <c r="DI5" s="1138"/>
      <c r="DJ5" s="1138"/>
      <c r="DK5" s="1139"/>
      <c r="DL5" s="1137" t="s">
        <v>364</v>
      </c>
      <c r="DM5" s="1138"/>
      <c r="DN5" s="1138"/>
      <c r="DO5" s="1138"/>
      <c r="DP5" s="113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0"/>
      <c r="DH6" s="1141"/>
      <c r="DI6" s="1141"/>
      <c r="DJ6" s="1141"/>
      <c r="DK6" s="1142"/>
      <c r="DL6" s="1140"/>
      <c r="DM6" s="1141"/>
      <c r="DN6" s="1141"/>
      <c r="DO6" s="1141"/>
      <c r="DP6" s="1142"/>
      <c r="DQ6" s="1033"/>
      <c r="DR6" s="1034"/>
      <c r="DS6" s="1034"/>
      <c r="DT6" s="1034"/>
      <c r="DU6" s="1035"/>
      <c r="DV6" s="1033"/>
      <c r="DW6" s="1034"/>
      <c r="DX6" s="1034"/>
      <c r="DY6" s="1034"/>
      <c r="DZ6" s="1047"/>
      <c r="EA6" s="207"/>
    </row>
    <row r="7" spans="1:131" s="208" customFormat="1" ht="26.25" customHeight="1" thickTop="1" x14ac:dyDescent="0.15">
      <c r="A7" s="211">
        <v>1</v>
      </c>
      <c r="B7" s="1081" t="s">
        <v>366</v>
      </c>
      <c r="C7" s="1082"/>
      <c r="D7" s="1082"/>
      <c r="E7" s="1082"/>
      <c r="F7" s="1082"/>
      <c r="G7" s="1082"/>
      <c r="H7" s="1082"/>
      <c r="I7" s="1082"/>
      <c r="J7" s="1082"/>
      <c r="K7" s="1082"/>
      <c r="L7" s="1082"/>
      <c r="M7" s="1082"/>
      <c r="N7" s="1082"/>
      <c r="O7" s="1082"/>
      <c r="P7" s="1083"/>
      <c r="Q7" s="1143">
        <v>9931</v>
      </c>
      <c r="R7" s="1144"/>
      <c r="S7" s="1144"/>
      <c r="T7" s="1144"/>
      <c r="U7" s="1145"/>
      <c r="V7" s="1146">
        <v>9078</v>
      </c>
      <c r="W7" s="1144"/>
      <c r="X7" s="1144"/>
      <c r="Y7" s="1144"/>
      <c r="Z7" s="1145"/>
      <c r="AA7" s="1146">
        <v>853</v>
      </c>
      <c r="AB7" s="1144"/>
      <c r="AC7" s="1144"/>
      <c r="AD7" s="1144"/>
      <c r="AE7" s="1147"/>
      <c r="AF7" s="1148">
        <v>803</v>
      </c>
      <c r="AG7" s="1149"/>
      <c r="AH7" s="1149"/>
      <c r="AI7" s="1149"/>
      <c r="AJ7" s="1150"/>
      <c r="AK7" s="1130"/>
      <c r="AL7" s="1131"/>
      <c r="AM7" s="1131"/>
      <c r="AN7" s="1131"/>
      <c r="AO7" s="1131"/>
      <c r="AP7" s="1131">
        <v>8395</v>
      </c>
      <c r="AQ7" s="1131"/>
      <c r="AR7" s="1131"/>
      <c r="AS7" s="1131"/>
      <c r="AT7" s="1131"/>
      <c r="AU7" s="1132"/>
      <c r="AV7" s="1132"/>
      <c r="AW7" s="1132"/>
      <c r="AX7" s="1132"/>
      <c r="AY7" s="1133"/>
      <c r="AZ7" s="205"/>
      <c r="BA7" s="205"/>
      <c r="BB7" s="205"/>
      <c r="BC7" s="205"/>
      <c r="BD7" s="205"/>
      <c r="BE7" s="206"/>
      <c r="BF7" s="206"/>
      <c r="BG7" s="206"/>
      <c r="BH7" s="206"/>
      <c r="BI7" s="206"/>
      <c r="BJ7" s="206"/>
      <c r="BK7" s="206"/>
      <c r="BL7" s="206"/>
      <c r="BM7" s="206"/>
      <c r="BN7" s="206"/>
      <c r="BO7" s="206"/>
      <c r="BP7" s="206"/>
      <c r="BQ7" s="212">
        <v>1</v>
      </c>
      <c r="BR7" s="213"/>
      <c r="BS7" s="1134"/>
      <c r="BT7" s="1135"/>
      <c r="BU7" s="1135"/>
      <c r="BV7" s="1135"/>
      <c r="BW7" s="1135"/>
      <c r="BX7" s="1135"/>
      <c r="BY7" s="1135"/>
      <c r="BZ7" s="1135"/>
      <c r="CA7" s="1135"/>
      <c r="CB7" s="1135"/>
      <c r="CC7" s="1135"/>
      <c r="CD7" s="1135"/>
      <c r="CE7" s="1135"/>
      <c r="CF7" s="1135"/>
      <c r="CG7" s="1136"/>
      <c r="CH7" s="1127"/>
      <c r="CI7" s="1128"/>
      <c r="CJ7" s="1128"/>
      <c r="CK7" s="1128"/>
      <c r="CL7" s="1129"/>
      <c r="CM7" s="1127"/>
      <c r="CN7" s="1128"/>
      <c r="CO7" s="1128"/>
      <c r="CP7" s="1128"/>
      <c r="CQ7" s="1129"/>
      <c r="CR7" s="1127"/>
      <c r="CS7" s="1128"/>
      <c r="CT7" s="1128"/>
      <c r="CU7" s="1128"/>
      <c r="CV7" s="1129"/>
      <c r="CW7" s="1127"/>
      <c r="CX7" s="1128"/>
      <c r="CY7" s="1128"/>
      <c r="CZ7" s="1128"/>
      <c r="DA7" s="1129"/>
      <c r="DB7" s="1127"/>
      <c r="DC7" s="1128"/>
      <c r="DD7" s="1128"/>
      <c r="DE7" s="1128"/>
      <c r="DF7" s="1129"/>
      <c r="DG7" s="1127"/>
      <c r="DH7" s="1128"/>
      <c r="DI7" s="1128"/>
      <c r="DJ7" s="1128"/>
      <c r="DK7" s="1129"/>
      <c r="DL7" s="1127"/>
      <c r="DM7" s="1128"/>
      <c r="DN7" s="1128"/>
      <c r="DO7" s="1128"/>
      <c r="DP7" s="1129"/>
      <c r="DQ7" s="1127"/>
      <c r="DR7" s="1128"/>
      <c r="DS7" s="1128"/>
      <c r="DT7" s="1128"/>
      <c r="DU7" s="1129"/>
      <c r="DV7" s="1124"/>
      <c r="DW7" s="1125"/>
      <c r="DX7" s="1125"/>
      <c r="DY7" s="1125"/>
      <c r="DZ7" s="112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9">
        <v>9923</v>
      </c>
      <c r="R23" s="1100"/>
      <c r="S23" s="1100"/>
      <c r="T23" s="1100"/>
      <c r="U23" s="1100"/>
      <c r="V23" s="1100">
        <v>9070</v>
      </c>
      <c r="W23" s="1100"/>
      <c r="X23" s="1100"/>
      <c r="Y23" s="1100"/>
      <c r="Z23" s="1100"/>
      <c r="AA23" s="1100">
        <v>853</v>
      </c>
      <c r="AB23" s="1100"/>
      <c r="AC23" s="1100"/>
      <c r="AD23" s="1100"/>
      <c r="AE23" s="1101"/>
      <c r="AF23" s="1102">
        <v>803</v>
      </c>
      <c r="AG23" s="1100"/>
      <c r="AH23" s="1100"/>
      <c r="AI23" s="1100"/>
      <c r="AJ23" s="1103"/>
      <c r="AK23" s="1104"/>
      <c r="AL23" s="1105"/>
      <c r="AM23" s="1105"/>
      <c r="AN23" s="1105"/>
      <c r="AO23" s="1105"/>
      <c r="AP23" s="1100">
        <v>8395</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370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90" t="s">
        <v>375</v>
      </c>
      <c r="AG26" s="1037"/>
      <c r="AH26" s="1037"/>
      <c r="AI26" s="1037"/>
      <c r="AJ26" s="1091"/>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1" t="s">
        <v>380</v>
      </c>
      <c r="C28" s="1082"/>
      <c r="D28" s="1082"/>
      <c r="E28" s="1082"/>
      <c r="F28" s="1082"/>
      <c r="G28" s="1082"/>
      <c r="H28" s="1082"/>
      <c r="I28" s="1082"/>
      <c r="J28" s="1082"/>
      <c r="K28" s="1082"/>
      <c r="L28" s="1082"/>
      <c r="M28" s="1082"/>
      <c r="N28" s="1082"/>
      <c r="O28" s="1082"/>
      <c r="P28" s="1083"/>
      <c r="Q28" s="1084">
        <v>4270</v>
      </c>
      <c r="R28" s="1085"/>
      <c r="S28" s="1085"/>
      <c r="T28" s="1085"/>
      <c r="U28" s="1085"/>
      <c r="V28" s="1085">
        <v>3927</v>
      </c>
      <c r="W28" s="1085"/>
      <c r="X28" s="1085"/>
      <c r="Y28" s="1085"/>
      <c r="Z28" s="1085"/>
      <c r="AA28" s="1085">
        <v>342</v>
      </c>
      <c r="AB28" s="1085"/>
      <c r="AC28" s="1085"/>
      <c r="AD28" s="1085"/>
      <c r="AE28" s="1086"/>
      <c r="AF28" s="1087">
        <v>342</v>
      </c>
      <c r="AG28" s="1085"/>
      <c r="AH28" s="1085"/>
      <c r="AI28" s="1085"/>
      <c r="AJ28" s="1088"/>
      <c r="AK28" s="1089">
        <v>306</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1702</v>
      </c>
      <c r="R29" s="1073"/>
      <c r="S29" s="1073"/>
      <c r="T29" s="1073"/>
      <c r="U29" s="1073"/>
      <c r="V29" s="1073">
        <v>1598</v>
      </c>
      <c r="W29" s="1073"/>
      <c r="X29" s="1073"/>
      <c r="Y29" s="1073"/>
      <c r="Z29" s="1073"/>
      <c r="AA29" s="1073">
        <v>103</v>
      </c>
      <c r="AB29" s="1073"/>
      <c r="AC29" s="1073"/>
      <c r="AD29" s="1073"/>
      <c r="AE29" s="1074"/>
      <c r="AF29" s="1048">
        <v>103</v>
      </c>
      <c r="AG29" s="1049"/>
      <c r="AH29" s="1049"/>
      <c r="AI29" s="1049"/>
      <c r="AJ29" s="1050"/>
      <c r="AK29" s="1009">
        <v>249</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231</v>
      </c>
      <c r="R30" s="1073"/>
      <c r="S30" s="1073"/>
      <c r="T30" s="1073"/>
      <c r="U30" s="1073"/>
      <c r="V30" s="1073">
        <v>229</v>
      </c>
      <c r="W30" s="1073"/>
      <c r="X30" s="1073"/>
      <c r="Y30" s="1073"/>
      <c r="Z30" s="1073"/>
      <c r="AA30" s="1073">
        <v>2</v>
      </c>
      <c r="AB30" s="1073"/>
      <c r="AC30" s="1073"/>
      <c r="AD30" s="1073"/>
      <c r="AE30" s="1074"/>
      <c r="AF30" s="1048">
        <v>2</v>
      </c>
      <c r="AG30" s="1049"/>
      <c r="AH30" s="1049"/>
      <c r="AI30" s="1049"/>
      <c r="AJ30" s="1050"/>
      <c r="AK30" s="1009">
        <v>66</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5">
        <v>531</v>
      </c>
      <c r="R31" s="1049"/>
      <c r="S31" s="1049"/>
      <c r="T31" s="1049"/>
      <c r="U31" s="1076"/>
      <c r="V31" s="1074">
        <v>490</v>
      </c>
      <c r="W31" s="1049"/>
      <c r="X31" s="1049"/>
      <c r="Y31" s="1049"/>
      <c r="Z31" s="1076"/>
      <c r="AA31" s="1074">
        <v>41</v>
      </c>
      <c r="AB31" s="1049"/>
      <c r="AC31" s="1049"/>
      <c r="AD31" s="1049"/>
      <c r="AE31" s="1050"/>
      <c r="AF31" s="1048">
        <v>419</v>
      </c>
      <c r="AG31" s="1049"/>
      <c r="AH31" s="1049"/>
      <c r="AI31" s="1049"/>
      <c r="AJ31" s="1050"/>
      <c r="AK31" s="1009">
        <v>14</v>
      </c>
      <c r="AL31" s="1000"/>
      <c r="AM31" s="1000"/>
      <c r="AN31" s="1000"/>
      <c r="AO31" s="1000"/>
      <c r="AP31" s="1000">
        <v>2335</v>
      </c>
      <c r="AQ31" s="1000"/>
      <c r="AR31" s="1000"/>
      <c r="AS31" s="1000"/>
      <c r="AT31" s="1000"/>
      <c r="AU31" s="1000">
        <v>126</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231</v>
      </c>
      <c r="R32" s="1073"/>
      <c r="S32" s="1073"/>
      <c r="T32" s="1073"/>
      <c r="U32" s="1073"/>
      <c r="V32" s="1073">
        <v>212</v>
      </c>
      <c r="W32" s="1073"/>
      <c r="X32" s="1073"/>
      <c r="Y32" s="1073"/>
      <c r="Z32" s="1073"/>
      <c r="AA32" s="1073">
        <v>19</v>
      </c>
      <c r="AB32" s="1073"/>
      <c r="AC32" s="1073"/>
      <c r="AD32" s="1073"/>
      <c r="AE32" s="1074"/>
      <c r="AF32" s="1048">
        <v>68</v>
      </c>
      <c r="AG32" s="1049"/>
      <c r="AH32" s="1049"/>
      <c r="AI32" s="1049"/>
      <c r="AJ32" s="1050"/>
      <c r="AK32" s="1009">
        <v>147</v>
      </c>
      <c r="AL32" s="1000"/>
      <c r="AM32" s="1000"/>
      <c r="AN32" s="1000"/>
      <c r="AO32" s="1000"/>
      <c r="AP32" s="1000">
        <v>2569</v>
      </c>
      <c r="AQ32" s="1000"/>
      <c r="AR32" s="1000"/>
      <c r="AS32" s="1000"/>
      <c r="AT32" s="1000"/>
      <c r="AU32" s="1000">
        <v>2512</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13</v>
      </c>
      <c r="R33" s="1073"/>
      <c r="S33" s="1073"/>
      <c r="T33" s="1073"/>
      <c r="U33" s="1073"/>
      <c r="V33" s="1073">
        <v>12</v>
      </c>
      <c r="W33" s="1073"/>
      <c r="X33" s="1073"/>
      <c r="Y33" s="1073"/>
      <c r="Z33" s="1073"/>
      <c r="AA33" s="1073">
        <v>1</v>
      </c>
      <c r="AB33" s="1073"/>
      <c r="AC33" s="1073"/>
      <c r="AD33" s="1073"/>
      <c r="AE33" s="1074"/>
      <c r="AF33" s="1048">
        <v>1</v>
      </c>
      <c r="AG33" s="1049"/>
      <c r="AH33" s="1049"/>
      <c r="AI33" s="1049"/>
      <c r="AJ33" s="1050"/>
      <c r="AK33" s="1009">
        <v>9</v>
      </c>
      <c r="AL33" s="1000"/>
      <c r="AM33" s="1000"/>
      <c r="AN33" s="1000"/>
      <c r="AO33" s="1000"/>
      <c r="AP33" s="1000">
        <v>70</v>
      </c>
      <c r="AQ33" s="1000"/>
      <c r="AR33" s="1000"/>
      <c r="AS33" s="1000"/>
      <c r="AT33" s="1000"/>
      <c r="AU33" s="1000">
        <v>70</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936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4612</v>
      </c>
      <c r="R68" s="1011"/>
      <c r="S68" s="1011"/>
      <c r="T68" s="1011"/>
      <c r="U68" s="1011"/>
      <c r="V68" s="1011">
        <v>4414</v>
      </c>
      <c r="W68" s="1011"/>
      <c r="X68" s="1011"/>
      <c r="Y68" s="1011"/>
      <c r="Z68" s="1011"/>
      <c r="AA68" s="1011">
        <v>198</v>
      </c>
      <c r="AB68" s="1011"/>
      <c r="AC68" s="1011"/>
      <c r="AD68" s="1011"/>
      <c r="AE68" s="1011"/>
      <c r="AF68" s="1011">
        <v>198</v>
      </c>
      <c r="AG68" s="1011"/>
      <c r="AH68" s="1011"/>
      <c r="AI68" s="1011"/>
      <c r="AJ68" s="1011"/>
      <c r="AK68" s="1011">
        <v>60</v>
      </c>
      <c r="AL68" s="1011"/>
      <c r="AM68" s="1011"/>
      <c r="AN68" s="1011"/>
      <c r="AO68" s="1011"/>
      <c r="AP68" s="1011">
        <v>2544</v>
      </c>
      <c r="AQ68" s="1011"/>
      <c r="AR68" s="1011"/>
      <c r="AS68" s="1011"/>
      <c r="AT68" s="1011"/>
      <c r="AU68" s="1011">
        <v>560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905</v>
      </c>
      <c r="R69" s="1000"/>
      <c r="S69" s="1000"/>
      <c r="T69" s="1000"/>
      <c r="U69" s="1000"/>
      <c r="V69" s="1000">
        <v>887</v>
      </c>
      <c r="W69" s="1000"/>
      <c r="X69" s="1000"/>
      <c r="Y69" s="1000"/>
      <c r="Z69" s="1000"/>
      <c r="AA69" s="1000">
        <v>18</v>
      </c>
      <c r="AB69" s="1000"/>
      <c r="AC69" s="1000"/>
      <c r="AD69" s="1000"/>
      <c r="AE69" s="1000"/>
      <c r="AF69" s="1000">
        <v>18</v>
      </c>
      <c r="AG69" s="1000"/>
      <c r="AH69" s="1000"/>
      <c r="AI69" s="1000"/>
      <c r="AJ69" s="1000"/>
      <c r="AK69" s="1000"/>
      <c r="AL69" s="1000"/>
      <c r="AM69" s="1000"/>
      <c r="AN69" s="1000"/>
      <c r="AO69" s="1000"/>
      <c r="AP69" s="1000">
        <v>703</v>
      </c>
      <c r="AQ69" s="1000"/>
      <c r="AR69" s="1000"/>
      <c r="AS69" s="1000"/>
      <c r="AT69" s="1000"/>
      <c r="AU69" s="1000">
        <v>261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t="s">
        <v>535</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c r="AQ71" s="1000"/>
      <c r="AR71" s="1000"/>
      <c r="AS71" s="1000"/>
      <c r="AT71" s="1000"/>
      <c r="AU71" s="1000"/>
      <c r="AV71" s="1000"/>
      <c r="AW71" s="1000"/>
      <c r="AX71" s="1000"/>
      <c r="AY71" s="1000"/>
      <c r="AZ71" s="1001" t="s">
        <v>539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7">
        <v>28888</v>
      </c>
      <c r="R72" s="1008"/>
      <c r="S72" s="1008"/>
      <c r="T72" s="1008"/>
      <c r="U72" s="1009"/>
      <c r="V72" s="1010">
        <v>27514</v>
      </c>
      <c r="W72" s="1008"/>
      <c r="X72" s="1008"/>
      <c r="Y72" s="1008"/>
      <c r="Z72" s="1009"/>
      <c r="AA72" s="1010">
        <v>1374</v>
      </c>
      <c r="AB72" s="1008"/>
      <c r="AC72" s="1008"/>
      <c r="AD72" s="1008"/>
      <c r="AE72" s="1009"/>
      <c r="AF72" s="1010">
        <v>1374</v>
      </c>
      <c r="AG72" s="1008"/>
      <c r="AH72" s="1008"/>
      <c r="AI72" s="1008"/>
      <c r="AJ72" s="1009"/>
      <c r="AK72" s="1010">
        <v>22</v>
      </c>
      <c r="AL72" s="1008"/>
      <c r="AM72" s="1008"/>
      <c r="AN72" s="1008"/>
      <c r="AO72" s="1009"/>
      <c r="AP72" s="1000"/>
      <c r="AQ72" s="1000"/>
      <c r="AR72" s="1000"/>
      <c r="AS72" s="1000"/>
      <c r="AT72" s="1000"/>
      <c r="AU72" s="1000"/>
      <c r="AV72" s="1000"/>
      <c r="AW72" s="1000"/>
      <c r="AX72" s="1000"/>
      <c r="AY72" s="1000"/>
      <c r="AZ72" s="1001" t="s">
        <v>535</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7">
        <v>366</v>
      </c>
      <c r="R73" s="1008"/>
      <c r="S73" s="1008"/>
      <c r="T73" s="1008"/>
      <c r="U73" s="1009"/>
      <c r="V73" s="1010">
        <v>149</v>
      </c>
      <c r="W73" s="1008"/>
      <c r="X73" s="1008"/>
      <c r="Y73" s="1008"/>
      <c r="Z73" s="1009"/>
      <c r="AA73" s="1010">
        <v>218</v>
      </c>
      <c r="AB73" s="1008"/>
      <c r="AC73" s="1008"/>
      <c r="AD73" s="1008"/>
      <c r="AE73" s="1009"/>
      <c r="AF73" s="1010">
        <v>218</v>
      </c>
      <c r="AG73" s="1008"/>
      <c r="AH73" s="1008"/>
      <c r="AI73" s="1008"/>
      <c r="AJ73" s="1009"/>
      <c r="AK73" s="1010"/>
      <c r="AL73" s="1008"/>
      <c r="AM73" s="1008"/>
      <c r="AN73" s="1008"/>
      <c r="AO73" s="1009"/>
      <c r="AP73" s="1000"/>
      <c r="AQ73" s="1000"/>
      <c r="AR73" s="1000"/>
      <c r="AS73" s="1000"/>
      <c r="AT73" s="1000"/>
      <c r="AU73" s="1000"/>
      <c r="AV73" s="1000"/>
      <c r="AW73" s="1000"/>
      <c r="AX73" s="1000"/>
      <c r="AY73" s="1000"/>
      <c r="AZ73" s="1001" t="s">
        <v>540</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695087</v>
      </c>
      <c r="AB110" s="916"/>
      <c r="AC110" s="916"/>
      <c r="AD110" s="916"/>
      <c r="AE110" s="917"/>
      <c r="AF110" s="918">
        <v>671635</v>
      </c>
      <c r="AG110" s="916"/>
      <c r="AH110" s="916"/>
      <c r="AI110" s="916"/>
      <c r="AJ110" s="917"/>
      <c r="AK110" s="918">
        <v>815689</v>
      </c>
      <c r="AL110" s="916"/>
      <c r="AM110" s="916"/>
      <c r="AN110" s="916"/>
      <c r="AO110" s="917"/>
      <c r="AP110" s="919">
        <v>15.5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8418234</v>
      </c>
      <c r="BR110" s="863"/>
      <c r="BS110" s="863"/>
      <c r="BT110" s="863"/>
      <c r="BU110" s="863"/>
      <c r="BV110" s="863">
        <v>8519841</v>
      </c>
      <c r="BW110" s="863"/>
      <c r="BX110" s="863"/>
      <c r="BY110" s="863"/>
      <c r="BZ110" s="863"/>
      <c r="CA110" s="863">
        <v>8394605</v>
      </c>
      <c r="CB110" s="863"/>
      <c r="CC110" s="863"/>
      <c r="CD110" s="863"/>
      <c r="CE110" s="863"/>
      <c r="CF110" s="887">
        <v>159.80000000000001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124418</v>
      </c>
      <c r="BR111" s="835"/>
      <c r="BS111" s="835"/>
      <c r="BT111" s="835"/>
      <c r="BU111" s="835"/>
      <c r="BV111" s="835">
        <v>106796</v>
      </c>
      <c r="BW111" s="835"/>
      <c r="BX111" s="835"/>
      <c r="BY111" s="835"/>
      <c r="BZ111" s="835"/>
      <c r="CA111" s="835">
        <v>88368</v>
      </c>
      <c r="CB111" s="835"/>
      <c r="CC111" s="835"/>
      <c r="CD111" s="835"/>
      <c r="CE111" s="835"/>
      <c r="CF111" s="896">
        <v>1.7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2873152</v>
      </c>
      <c r="BR112" s="835"/>
      <c r="BS112" s="835"/>
      <c r="BT112" s="835"/>
      <c r="BU112" s="835"/>
      <c r="BV112" s="835">
        <v>2789538</v>
      </c>
      <c r="BW112" s="835"/>
      <c r="BX112" s="835"/>
      <c r="BY112" s="835"/>
      <c r="BZ112" s="835"/>
      <c r="CA112" s="835">
        <v>2638110</v>
      </c>
      <c r="CB112" s="835"/>
      <c r="CC112" s="835"/>
      <c r="CD112" s="835"/>
      <c r="CE112" s="835"/>
      <c r="CF112" s="896">
        <v>50.2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132010</v>
      </c>
      <c r="AB113" s="944"/>
      <c r="AC113" s="944"/>
      <c r="AD113" s="944"/>
      <c r="AE113" s="945"/>
      <c r="AF113" s="946">
        <v>154680</v>
      </c>
      <c r="AG113" s="944"/>
      <c r="AH113" s="944"/>
      <c r="AI113" s="944"/>
      <c r="AJ113" s="945"/>
      <c r="AK113" s="946">
        <v>151941</v>
      </c>
      <c r="AL113" s="944"/>
      <c r="AM113" s="944"/>
      <c r="AN113" s="944"/>
      <c r="AO113" s="945"/>
      <c r="AP113" s="947">
        <v>2.9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822683</v>
      </c>
      <c r="BR113" s="835"/>
      <c r="BS113" s="835"/>
      <c r="BT113" s="835"/>
      <c r="BU113" s="835"/>
      <c r="BV113" s="835">
        <v>792317</v>
      </c>
      <c r="BW113" s="835"/>
      <c r="BX113" s="835"/>
      <c r="BY113" s="835"/>
      <c r="BZ113" s="835"/>
      <c r="CA113" s="835">
        <v>821124</v>
      </c>
      <c r="CB113" s="835"/>
      <c r="CC113" s="835"/>
      <c r="CD113" s="835"/>
      <c r="CE113" s="835"/>
      <c r="CF113" s="896">
        <v>15.6</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157724</v>
      </c>
      <c r="AB114" s="798"/>
      <c r="AC114" s="798"/>
      <c r="AD114" s="798"/>
      <c r="AE114" s="799"/>
      <c r="AF114" s="800">
        <v>117783</v>
      </c>
      <c r="AG114" s="798"/>
      <c r="AH114" s="798"/>
      <c r="AI114" s="798"/>
      <c r="AJ114" s="799"/>
      <c r="AK114" s="800">
        <v>129254</v>
      </c>
      <c r="AL114" s="798"/>
      <c r="AM114" s="798"/>
      <c r="AN114" s="798"/>
      <c r="AO114" s="799"/>
      <c r="AP114" s="845">
        <v>2.5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901358</v>
      </c>
      <c r="BR114" s="835"/>
      <c r="BS114" s="835"/>
      <c r="BT114" s="835"/>
      <c r="BU114" s="835"/>
      <c r="BV114" s="835">
        <v>814731</v>
      </c>
      <c r="BW114" s="835"/>
      <c r="BX114" s="835"/>
      <c r="BY114" s="835"/>
      <c r="BZ114" s="835"/>
      <c r="CA114" s="835">
        <v>766841</v>
      </c>
      <c r="CB114" s="835"/>
      <c r="CC114" s="835"/>
      <c r="CD114" s="835"/>
      <c r="CE114" s="835"/>
      <c r="CF114" s="896">
        <v>14.6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21350</v>
      </c>
      <c r="AB115" s="944"/>
      <c r="AC115" s="944"/>
      <c r="AD115" s="944"/>
      <c r="AE115" s="945"/>
      <c r="AF115" s="946">
        <v>20696</v>
      </c>
      <c r="AG115" s="944"/>
      <c r="AH115" s="944"/>
      <c r="AI115" s="944"/>
      <c r="AJ115" s="945"/>
      <c r="AK115" s="946">
        <v>20346</v>
      </c>
      <c r="AL115" s="944"/>
      <c r="AM115" s="944"/>
      <c r="AN115" s="944"/>
      <c r="AO115" s="945"/>
      <c r="AP115" s="947">
        <v>0.4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35</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1006171</v>
      </c>
      <c r="AB117" s="930"/>
      <c r="AC117" s="930"/>
      <c r="AD117" s="930"/>
      <c r="AE117" s="931"/>
      <c r="AF117" s="932">
        <v>964794</v>
      </c>
      <c r="AG117" s="930"/>
      <c r="AH117" s="930"/>
      <c r="AI117" s="930"/>
      <c r="AJ117" s="931"/>
      <c r="AK117" s="932">
        <v>1117230</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13139880</v>
      </c>
      <c r="BR119" s="866"/>
      <c r="BS119" s="866"/>
      <c r="BT119" s="866"/>
      <c r="BU119" s="866"/>
      <c r="BV119" s="866">
        <v>13023223</v>
      </c>
      <c r="BW119" s="866"/>
      <c r="BX119" s="866"/>
      <c r="BY119" s="866"/>
      <c r="BZ119" s="866"/>
      <c r="CA119" s="866">
        <v>12709048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124418</v>
      </c>
      <c r="DH119" s="781"/>
      <c r="DI119" s="781"/>
      <c r="DJ119" s="781"/>
      <c r="DK119" s="782"/>
      <c r="DL119" s="783">
        <v>106796</v>
      </c>
      <c r="DM119" s="781"/>
      <c r="DN119" s="781"/>
      <c r="DO119" s="781"/>
      <c r="DP119" s="782"/>
      <c r="DQ119" s="783">
        <v>88368</v>
      </c>
      <c r="DR119" s="781"/>
      <c r="DS119" s="781"/>
      <c r="DT119" s="781"/>
      <c r="DU119" s="782"/>
      <c r="DV119" s="869">
        <v>1.7</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3349033</v>
      </c>
      <c r="BR120" s="863"/>
      <c r="BS120" s="863"/>
      <c r="BT120" s="863"/>
      <c r="BU120" s="863"/>
      <c r="BV120" s="863">
        <v>3288220</v>
      </c>
      <c r="BW120" s="863"/>
      <c r="BX120" s="863"/>
      <c r="BY120" s="863"/>
      <c r="BZ120" s="863"/>
      <c r="CA120" s="863">
        <v>3618487</v>
      </c>
      <c r="CB120" s="863"/>
      <c r="CC120" s="863"/>
      <c r="CD120" s="863"/>
      <c r="CE120" s="863"/>
      <c r="CF120" s="887">
        <v>68.900000000000006</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2596827</v>
      </c>
      <c r="DH120" s="863"/>
      <c r="DI120" s="863"/>
      <c r="DJ120" s="863"/>
      <c r="DK120" s="863"/>
      <c r="DL120" s="863">
        <v>2555282</v>
      </c>
      <c r="DM120" s="863"/>
      <c r="DN120" s="863"/>
      <c r="DO120" s="863"/>
      <c r="DP120" s="863"/>
      <c r="DQ120" s="863">
        <v>2512010</v>
      </c>
      <c r="DR120" s="863"/>
      <c r="DS120" s="863"/>
      <c r="DT120" s="863"/>
      <c r="DU120" s="863"/>
      <c r="DV120" s="864">
        <v>47.8</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965</v>
      </c>
      <c r="BR121" s="835"/>
      <c r="BS121" s="835"/>
      <c r="BT121" s="835"/>
      <c r="BU121" s="835"/>
      <c r="BV121" s="835">
        <v>483</v>
      </c>
      <c r="BW121" s="835"/>
      <c r="BX121" s="835"/>
      <c r="BY121" s="835"/>
      <c r="BZ121" s="835"/>
      <c r="CA121" s="835">
        <v>1260</v>
      </c>
      <c r="CB121" s="835"/>
      <c r="CC121" s="835"/>
      <c r="CD121" s="835"/>
      <c r="CE121" s="835"/>
      <c r="CF121" s="896">
        <v>0</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198714</v>
      </c>
      <c r="DH121" s="835"/>
      <c r="DI121" s="835"/>
      <c r="DJ121" s="835"/>
      <c r="DK121" s="835"/>
      <c r="DL121" s="835">
        <v>160608</v>
      </c>
      <c r="DM121" s="835"/>
      <c r="DN121" s="835"/>
      <c r="DO121" s="835"/>
      <c r="DP121" s="835"/>
      <c r="DQ121" s="835">
        <v>126100</v>
      </c>
      <c r="DR121" s="835"/>
      <c r="DS121" s="835"/>
      <c r="DT121" s="835"/>
      <c r="DU121" s="835"/>
      <c r="DV121" s="812">
        <v>2.4</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8352152</v>
      </c>
      <c r="BR122" s="866"/>
      <c r="BS122" s="866"/>
      <c r="BT122" s="866"/>
      <c r="BU122" s="866"/>
      <c r="BV122" s="866">
        <v>8357327</v>
      </c>
      <c r="BW122" s="866"/>
      <c r="BX122" s="866"/>
      <c r="BY122" s="866"/>
      <c r="BZ122" s="866"/>
      <c r="CA122" s="866">
        <v>7764099</v>
      </c>
      <c r="CB122" s="866"/>
      <c r="CC122" s="866"/>
      <c r="CD122" s="866"/>
      <c r="CE122" s="866"/>
      <c r="CF122" s="867">
        <v>147.80000000000001</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77611</v>
      </c>
      <c r="DH122" s="835"/>
      <c r="DI122" s="835"/>
      <c r="DJ122" s="835"/>
      <c r="DK122" s="835"/>
      <c r="DL122" s="835">
        <v>73648</v>
      </c>
      <c r="DM122" s="835"/>
      <c r="DN122" s="835"/>
      <c r="DO122" s="835"/>
      <c r="DP122" s="835"/>
      <c r="DQ122" s="835">
        <v>69613</v>
      </c>
      <c r="DR122" s="835"/>
      <c r="DS122" s="835"/>
      <c r="DT122" s="835"/>
      <c r="DU122" s="835"/>
      <c r="DV122" s="812">
        <v>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11702150</v>
      </c>
      <c r="BR123" s="854"/>
      <c r="BS123" s="854"/>
      <c r="BT123" s="854"/>
      <c r="BU123" s="854"/>
      <c r="BV123" s="854">
        <v>11646030</v>
      </c>
      <c r="BW123" s="854"/>
      <c r="BX123" s="854"/>
      <c r="BY123" s="854"/>
      <c r="BZ123" s="854"/>
      <c r="CA123" s="854">
        <v>11383846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27.6</v>
      </c>
      <c r="BR124" s="852"/>
      <c r="BS124" s="852"/>
      <c r="BT124" s="852"/>
      <c r="BU124" s="852"/>
      <c r="BV124" s="852">
        <v>25.9</v>
      </c>
      <c r="BW124" s="852"/>
      <c r="BX124" s="852"/>
      <c r="BY124" s="852"/>
      <c r="BZ124" s="852"/>
      <c r="CA124" s="852">
        <v>25.2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21099</v>
      </c>
      <c r="AB126" s="798"/>
      <c r="AC126" s="798"/>
      <c r="AD126" s="798"/>
      <c r="AE126" s="799"/>
      <c r="AF126" s="800">
        <v>20455</v>
      </c>
      <c r="AG126" s="798"/>
      <c r="AH126" s="798"/>
      <c r="AI126" s="798"/>
      <c r="AJ126" s="799"/>
      <c r="AK126" s="800">
        <v>20059</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251</v>
      </c>
      <c r="AB127" s="798"/>
      <c r="AC127" s="798"/>
      <c r="AD127" s="798"/>
      <c r="AE127" s="799"/>
      <c r="AF127" s="800">
        <v>241</v>
      </c>
      <c r="AG127" s="798"/>
      <c r="AH127" s="798"/>
      <c r="AI127" s="798"/>
      <c r="AJ127" s="799"/>
      <c r="AK127" s="800">
        <v>287</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22899</v>
      </c>
      <c r="AB128" s="819"/>
      <c r="AC128" s="819"/>
      <c r="AD128" s="819"/>
      <c r="AE128" s="820"/>
      <c r="AF128" s="821">
        <v>21394</v>
      </c>
      <c r="AG128" s="819"/>
      <c r="AH128" s="819"/>
      <c r="AI128" s="819"/>
      <c r="AJ128" s="820"/>
      <c r="AK128" s="821">
        <v>20335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14.47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35</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5872178</v>
      </c>
      <c r="AB129" s="798"/>
      <c r="AC129" s="798"/>
      <c r="AD129" s="798"/>
      <c r="AE129" s="799"/>
      <c r="AF129" s="800">
        <v>5983749</v>
      </c>
      <c r="AG129" s="798"/>
      <c r="AH129" s="798"/>
      <c r="AI129" s="798"/>
      <c r="AJ129" s="799"/>
      <c r="AK129" s="800">
        <v>5954518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19.47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678095</v>
      </c>
      <c r="AB130" s="798"/>
      <c r="AC130" s="798"/>
      <c r="AD130" s="798"/>
      <c r="AE130" s="799"/>
      <c r="AF130" s="800">
        <v>674559</v>
      </c>
      <c r="AG130" s="798"/>
      <c r="AH130" s="798"/>
      <c r="AI130" s="798"/>
      <c r="AJ130" s="799"/>
      <c r="AK130" s="800">
        <v>700333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5194083</v>
      </c>
      <c r="AB131" s="781"/>
      <c r="AC131" s="781"/>
      <c r="AD131" s="781"/>
      <c r="AE131" s="782"/>
      <c r="AF131" s="783">
        <v>5309190</v>
      </c>
      <c r="AG131" s="781"/>
      <c r="AH131" s="781"/>
      <c r="AI131" s="781"/>
      <c r="AJ131" s="782"/>
      <c r="AK131" s="783">
        <v>5254185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5.8754740730000004</v>
      </c>
      <c r="AB132" s="761"/>
      <c r="AC132" s="761"/>
      <c r="AD132" s="761"/>
      <c r="AE132" s="762"/>
      <c r="AF132" s="763">
        <v>5.0636914480000002</v>
      </c>
      <c r="AG132" s="761"/>
      <c r="AH132" s="761"/>
      <c r="AI132" s="761"/>
      <c r="AJ132" s="762"/>
      <c r="AK132" s="763">
        <v>7.5475454329999998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10.6</v>
      </c>
      <c r="AB133" s="740"/>
      <c r="AC133" s="740"/>
      <c r="AD133" s="740"/>
      <c r="AE133" s="741"/>
      <c r="AF133" s="739">
        <v>9.1999999999999993</v>
      </c>
      <c r="AG133" s="740"/>
      <c r="AH133" s="740"/>
      <c r="AI133" s="740"/>
      <c r="AJ133" s="741"/>
      <c r="AK133" s="739">
        <v>6.1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CM7:CQ7"/>
    <mergeCell ref="AU70:AY70"/>
    <mergeCell ref="AZ70:BD70"/>
    <mergeCell ref="Q70:U70"/>
    <mergeCell ref="V70:Z70"/>
    <mergeCell ref="AA70:AE70"/>
    <mergeCell ref="AF70:AJ70"/>
    <mergeCell ref="AK70:AO70"/>
    <mergeCell ref="AP70:AT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6" t="s">
        <v>469</v>
      </c>
      <c r="L7" s="256"/>
      <c r="M7" s="257" t="s">
        <v>470</v>
      </c>
      <c r="N7" s="258"/>
    </row>
    <row r="8" spans="1:16" x14ac:dyDescent="0.15">
      <c r="A8" s="250"/>
      <c r="B8" s="246"/>
      <c r="C8" s="246"/>
      <c r="D8" s="246"/>
      <c r="E8" s="246"/>
      <c r="F8" s="246"/>
      <c r="G8" s="259"/>
      <c r="H8" s="260"/>
      <c r="I8" s="260"/>
      <c r="J8" s="261"/>
      <c r="K8" s="1157"/>
      <c r="L8" s="262" t="s">
        <v>471</v>
      </c>
      <c r="M8" s="263" t="s">
        <v>472</v>
      </c>
      <c r="N8" s="264" t="s">
        <v>473</v>
      </c>
    </row>
    <row r="9" spans="1:16" x14ac:dyDescent="0.15">
      <c r="A9" s="250"/>
      <c r="B9" s="246"/>
      <c r="C9" s="246"/>
      <c r="D9" s="246"/>
      <c r="E9" s="246"/>
      <c r="F9" s="246"/>
      <c r="G9" s="1170" t="s">
        <v>474</v>
      </c>
      <c r="H9" s="1171"/>
      <c r="I9" s="1171"/>
      <c r="J9" s="1172"/>
      <c r="K9" s="265">
        <v>1186762</v>
      </c>
      <c r="L9" s="266">
        <v>37965</v>
      </c>
      <c r="M9" s="267">
        <v>63599</v>
      </c>
      <c r="N9" s="268">
        <v>-40.299999999999997</v>
      </c>
    </row>
    <row r="10" spans="1:16" x14ac:dyDescent="0.15">
      <c r="A10" s="250"/>
      <c r="B10" s="246"/>
      <c r="C10" s="246"/>
      <c r="D10" s="246"/>
      <c r="E10" s="246"/>
      <c r="F10" s="246"/>
      <c r="G10" s="1170" t="s">
        <v>475</v>
      </c>
      <c r="H10" s="1171"/>
      <c r="I10" s="1171"/>
      <c r="J10" s="1172"/>
      <c r="K10" s="269">
        <v>108221</v>
      </c>
      <c r="L10" s="270">
        <v>3462</v>
      </c>
      <c r="M10" s="271">
        <v>7046</v>
      </c>
      <c r="N10" s="272">
        <v>-50.9</v>
      </c>
    </row>
    <row r="11" spans="1:16" ht="13.5" customHeight="1" x14ac:dyDescent="0.15">
      <c r="A11" s="250"/>
      <c r="B11" s="246"/>
      <c r="C11" s="246"/>
      <c r="D11" s="246"/>
      <c r="E11" s="246"/>
      <c r="F11" s="246"/>
      <c r="G11" s="1170" t="s">
        <v>476</v>
      </c>
      <c r="H11" s="1171"/>
      <c r="I11" s="1171"/>
      <c r="J11" s="1172"/>
      <c r="K11" s="269">
        <v>431601</v>
      </c>
      <c r="L11" s="270">
        <v>13807</v>
      </c>
      <c r="M11" s="271">
        <v>8288</v>
      </c>
      <c r="N11" s="272">
        <v>66.599999999999994</v>
      </c>
    </row>
    <row r="12" spans="1:16" ht="13.5" customHeight="1" x14ac:dyDescent="0.15">
      <c r="A12" s="250"/>
      <c r="B12" s="246"/>
      <c r="C12" s="246"/>
      <c r="D12" s="246"/>
      <c r="E12" s="246"/>
      <c r="F12" s="246"/>
      <c r="G12" s="1170" t="s">
        <v>477</v>
      </c>
      <c r="H12" s="1171"/>
      <c r="I12" s="1171"/>
      <c r="J12" s="1172"/>
      <c r="K12" s="269" t="s">
        <v>478</v>
      </c>
      <c r="L12" s="270" t="s">
        <v>478</v>
      </c>
      <c r="M12" s="271">
        <v>310</v>
      </c>
      <c r="N12" s="272" t="s">
        <v>478</v>
      </c>
    </row>
    <row r="13" spans="1:16" ht="13.5" customHeight="1" x14ac:dyDescent="0.15">
      <c r="A13" s="250"/>
      <c r="B13" s="246"/>
      <c r="C13" s="246"/>
      <c r="D13" s="246"/>
      <c r="E13" s="246"/>
      <c r="F13" s="246"/>
      <c r="G13" s="1170" t="s">
        <v>479</v>
      </c>
      <c r="H13" s="1171"/>
      <c r="I13" s="1171"/>
      <c r="J13" s="1172"/>
      <c r="K13" s="269" t="s">
        <v>478</v>
      </c>
      <c r="L13" s="270" t="s">
        <v>478</v>
      </c>
      <c r="M13" s="271" t="s">
        <v>478</v>
      </c>
      <c r="N13" s="272" t="s">
        <v>478</v>
      </c>
    </row>
    <row r="14" spans="1:16" ht="13.5" customHeight="1" x14ac:dyDescent="0.15">
      <c r="A14" s="250"/>
      <c r="B14" s="246"/>
      <c r="C14" s="246"/>
      <c r="D14" s="246"/>
      <c r="E14" s="246"/>
      <c r="F14" s="246"/>
      <c r="G14" s="1170" t="s">
        <v>480</v>
      </c>
      <c r="H14" s="1171"/>
      <c r="I14" s="1171"/>
      <c r="J14" s="1172"/>
      <c r="K14" s="269">
        <v>131129</v>
      </c>
      <c r="L14" s="270">
        <v>4195</v>
      </c>
      <c r="M14" s="271">
        <v>2702</v>
      </c>
      <c r="N14" s="272">
        <v>55.3</v>
      </c>
    </row>
    <row r="15" spans="1:16" ht="13.5" customHeight="1" x14ac:dyDescent="0.15">
      <c r="A15" s="250"/>
      <c r="B15" s="246"/>
      <c r="C15" s="246"/>
      <c r="D15" s="246"/>
      <c r="E15" s="246"/>
      <c r="F15" s="246"/>
      <c r="G15" s="1170" t="s">
        <v>481</v>
      </c>
      <c r="H15" s="1171"/>
      <c r="I15" s="1171"/>
      <c r="J15" s="1172"/>
      <c r="K15" s="269">
        <v>16200</v>
      </c>
      <c r="L15" s="270">
        <v>518</v>
      </c>
      <c r="M15" s="271">
        <v>1443</v>
      </c>
      <c r="N15" s="272">
        <v>-64.099999999999994</v>
      </c>
    </row>
    <row r="16" spans="1:16" x14ac:dyDescent="0.15">
      <c r="A16" s="250"/>
      <c r="B16" s="246"/>
      <c r="C16" s="246"/>
      <c r="D16" s="246"/>
      <c r="E16" s="246"/>
      <c r="F16" s="246"/>
      <c r="G16" s="1173" t="s">
        <v>482</v>
      </c>
      <c r="H16" s="1174"/>
      <c r="I16" s="1174"/>
      <c r="J16" s="1175"/>
      <c r="K16" s="270">
        <v>-114540</v>
      </c>
      <c r="L16" s="270">
        <v>-3664</v>
      </c>
      <c r="M16" s="271">
        <v>-6252</v>
      </c>
      <c r="N16" s="272">
        <v>-41.4</v>
      </c>
    </row>
    <row r="17" spans="1:16" x14ac:dyDescent="0.15">
      <c r="A17" s="250"/>
      <c r="B17" s="246"/>
      <c r="C17" s="246"/>
      <c r="D17" s="246"/>
      <c r="E17" s="246"/>
      <c r="F17" s="246"/>
      <c r="G17" s="1173" t="s">
        <v>171</v>
      </c>
      <c r="H17" s="1174"/>
      <c r="I17" s="1174"/>
      <c r="J17" s="1175"/>
      <c r="K17" s="270">
        <v>1759373</v>
      </c>
      <c r="L17" s="270">
        <v>56284</v>
      </c>
      <c r="M17" s="271">
        <v>77134</v>
      </c>
      <c r="N17" s="272">
        <v>-27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7" t="s">
        <v>487</v>
      </c>
      <c r="H21" s="1168"/>
      <c r="I21" s="1168"/>
      <c r="J21" s="1169"/>
      <c r="K21" s="282">
        <v>4.7300000000000004</v>
      </c>
      <c r="L21" s="283">
        <v>7.57</v>
      </c>
      <c r="M21" s="284">
        <v>-2.84</v>
      </c>
      <c r="N21" s="251"/>
      <c r="O21" s="285"/>
      <c r="P21" s="281"/>
    </row>
    <row r="22" spans="1:16" s="286" customFormat="1" x14ac:dyDescent="0.15">
      <c r="A22" s="281"/>
      <c r="B22" s="251"/>
      <c r="C22" s="251"/>
      <c r="D22" s="251"/>
      <c r="E22" s="251"/>
      <c r="F22" s="251"/>
      <c r="G22" s="1167" t="s">
        <v>488</v>
      </c>
      <c r="H22" s="1168"/>
      <c r="I22" s="1168"/>
      <c r="J22" s="1169"/>
      <c r="K22" s="287">
        <v>99.1</v>
      </c>
      <c r="L22" s="288">
        <v>97</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6" t="s">
        <v>469</v>
      </c>
      <c r="L30" s="256"/>
      <c r="M30" s="257" t="s">
        <v>470</v>
      </c>
      <c r="N30" s="258"/>
    </row>
    <row r="31" spans="1:16" x14ac:dyDescent="0.15">
      <c r="A31" s="250"/>
      <c r="B31" s="246"/>
      <c r="C31" s="246"/>
      <c r="D31" s="246"/>
      <c r="E31" s="246"/>
      <c r="F31" s="246"/>
      <c r="G31" s="259"/>
      <c r="H31" s="260"/>
      <c r="I31" s="260"/>
      <c r="J31" s="261"/>
      <c r="K31" s="1157"/>
      <c r="L31" s="262" t="s">
        <v>471</v>
      </c>
      <c r="M31" s="263" t="s">
        <v>472</v>
      </c>
      <c r="N31" s="264" t="s">
        <v>473</v>
      </c>
    </row>
    <row r="32" spans="1:16" ht="27" customHeight="1" x14ac:dyDescent="0.15">
      <c r="A32" s="250"/>
      <c r="B32" s="246"/>
      <c r="C32" s="246"/>
      <c r="D32" s="246"/>
      <c r="E32" s="246"/>
      <c r="F32" s="246"/>
      <c r="G32" s="1158" t="s">
        <v>492</v>
      </c>
      <c r="H32" s="1159"/>
      <c r="I32" s="1159"/>
      <c r="J32" s="1160"/>
      <c r="K32" s="296">
        <v>815689</v>
      </c>
      <c r="L32" s="296">
        <v>26095</v>
      </c>
      <c r="M32" s="297">
        <v>35009</v>
      </c>
      <c r="N32" s="298">
        <v>-25.5</v>
      </c>
    </row>
    <row r="33" spans="1:16" ht="13.5" customHeight="1" x14ac:dyDescent="0.15">
      <c r="A33" s="250"/>
      <c r="B33" s="246"/>
      <c r="C33" s="246"/>
      <c r="D33" s="246"/>
      <c r="E33" s="246"/>
      <c r="F33" s="246"/>
      <c r="G33" s="1158" t="s">
        <v>493</v>
      </c>
      <c r="H33" s="1159"/>
      <c r="I33" s="1159"/>
      <c r="J33" s="1160"/>
      <c r="K33" s="296" t="s">
        <v>478</v>
      </c>
      <c r="L33" s="296" t="s">
        <v>478</v>
      </c>
      <c r="M33" s="297" t="s">
        <v>478</v>
      </c>
      <c r="N33" s="298" t="s">
        <v>478</v>
      </c>
    </row>
    <row r="34" spans="1:16" ht="27" customHeight="1" x14ac:dyDescent="0.15">
      <c r="A34" s="250"/>
      <c r="B34" s="246"/>
      <c r="C34" s="246"/>
      <c r="D34" s="246"/>
      <c r="E34" s="246"/>
      <c r="F34" s="246"/>
      <c r="G34" s="1158" t="s">
        <v>494</v>
      </c>
      <c r="H34" s="1159"/>
      <c r="I34" s="1159"/>
      <c r="J34" s="1160"/>
      <c r="K34" s="296" t="s">
        <v>478</v>
      </c>
      <c r="L34" s="296" t="s">
        <v>478</v>
      </c>
      <c r="M34" s="297" t="s">
        <v>478</v>
      </c>
      <c r="N34" s="298" t="s">
        <v>478</v>
      </c>
    </row>
    <row r="35" spans="1:16" ht="27" customHeight="1" x14ac:dyDescent="0.15">
      <c r="A35" s="250"/>
      <c r="B35" s="246"/>
      <c r="C35" s="246"/>
      <c r="D35" s="246"/>
      <c r="E35" s="246"/>
      <c r="F35" s="246"/>
      <c r="G35" s="1158" t="s">
        <v>495</v>
      </c>
      <c r="H35" s="1159"/>
      <c r="I35" s="1159"/>
      <c r="J35" s="1160"/>
      <c r="K35" s="296">
        <v>151941</v>
      </c>
      <c r="L35" s="296">
        <v>4861</v>
      </c>
      <c r="M35" s="297">
        <v>14278</v>
      </c>
      <c r="N35" s="298">
        <v>-66</v>
      </c>
    </row>
    <row r="36" spans="1:16" ht="27" customHeight="1" x14ac:dyDescent="0.15">
      <c r="A36" s="250"/>
      <c r="B36" s="246"/>
      <c r="C36" s="246"/>
      <c r="D36" s="246"/>
      <c r="E36" s="246"/>
      <c r="F36" s="246"/>
      <c r="G36" s="1158" t="s">
        <v>496</v>
      </c>
      <c r="H36" s="1159"/>
      <c r="I36" s="1159"/>
      <c r="J36" s="1160"/>
      <c r="K36" s="296">
        <v>129254</v>
      </c>
      <c r="L36" s="296">
        <v>4135</v>
      </c>
      <c r="M36" s="297">
        <v>2727</v>
      </c>
      <c r="N36" s="298">
        <v>51.6</v>
      </c>
    </row>
    <row r="37" spans="1:16" ht="13.5" customHeight="1" x14ac:dyDescent="0.15">
      <c r="A37" s="250"/>
      <c r="B37" s="246"/>
      <c r="C37" s="246"/>
      <c r="D37" s="246"/>
      <c r="E37" s="246"/>
      <c r="F37" s="246"/>
      <c r="G37" s="1158" t="s">
        <v>497</v>
      </c>
      <c r="H37" s="1159"/>
      <c r="I37" s="1159"/>
      <c r="J37" s="1160"/>
      <c r="K37" s="296">
        <v>20346</v>
      </c>
      <c r="L37" s="296">
        <v>651</v>
      </c>
      <c r="M37" s="297">
        <v>812</v>
      </c>
      <c r="N37" s="298">
        <v>-19.8</v>
      </c>
    </row>
    <row r="38" spans="1:16" ht="27" customHeight="1" x14ac:dyDescent="0.15">
      <c r="A38" s="250"/>
      <c r="B38" s="246"/>
      <c r="C38" s="246"/>
      <c r="D38" s="246"/>
      <c r="E38" s="246"/>
      <c r="F38" s="246"/>
      <c r="G38" s="1161" t="s">
        <v>498</v>
      </c>
      <c r="H38" s="1162"/>
      <c r="I38" s="1162"/>
      <c r="J38" s="1163"/>
      <c r="K38" s="299" t="s">
        <v>478</v>
      </c>
      <c r="L38" s="299" t="s">
        <v>478</v>
      </c>
      <c r="M38" s="300">
        <v>1</v>
      </c>
      <c r="N38" s="301" t="s">
        <v>478</v>
      </c>
      <c r="O38" s="295"/>
    </row>
    <row r="39" spans="1:16" x14ac:dyDescent="0.15">
      <c r="A39" s="250"/>
      <c r="B39" s="246"/>
      <c r="C39" s="246"/>
      <c r="D39" s="246"/>
      <c r="E39" s="246"/>
      <c r="F39" s="246"/>
      <c r="G39" s="1161" t="s">
        <v>499</v>
      </c>
      <c r="H39" s="1162"/>
      <c r="I39" s="1162"/>
      <c r="J39" s="1163"/>
      <c r="K39" s="302">
        <v>-20335</v>
      </c>
      <c r="L39" s="302">
        <v>-651</v>
      </c>
      <c r="M39" s="303">
        <v>-3017</v>
      </c>
      <c r="N39" s="304">
        <v>-78.400000000000006</v>
      </c>
      <c r="O39" s="295"/>
    </row>
    <row r="40" spans="1:16" ht="27" customHeight="1" x14ac:dyDescent="0.15">
      <c r="A40" s="250"/>
      <c r="B40" s="246"/>
      <c r="C40" s="246"/>
      <c r="D40" s="246"/>
      <c r="E40" s="246"/>
      <c r="F40" s="246"/>
      <c r="G40" s="1158" t="s">
        <v>500</v>
      </c>
      <c r="H40" s="1159"/>
      <c r="I40" s="1159"/>
      <c r="J40" s="1160"/>
      <c r="K40" s="302">
        <v>-700333</v>
      </c>
      <c r="L40" s="302">
        <v>-22404</v>
      </c>
      <c r="M40" s="303">
        <v>-35292</v>
      </c>
      <c r="N40" s="304">
        <v>-36.5</v>
      </c>
      <c r="O40" s="295"/>
    </row>
    <row r="41" spans="1:16" x14ac:dyDescent="0.15">
      <c r="A41" s="250"/>
      <c r="B41" s="246"/>
      <c r="C41" s="246"/>
      <c r="D41" s="246"/>
      <c r="E41" s="246"/>
      <c r="F41" s="246"/>
      <c r="G41" s="1164" t="s">
        <v>282</v>
      </c>
      <c r="H41" s="1165"/>
      <c r="I41" s="1165"/>
      <c r="J41" s="1166"/>
      <c r="K41" s="296">
        <v>396562</v>
      </c>
      <c r="L41" s="302">
        <v>12686</v>
      </c>
      <c r="M41" s="303">
        <v>14518</v>
      </c>
      <c r="N41" s="304">
        <v>-12.6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1" t="s">
        <v>469</v>
      </c>
      <c r="J49" s="1153" t="s">
        <v>504</v>
      </c>
      <c r="K49" s="1154"/>
      <c r="L49" s="1154"/>
      <c r="M49" s="1154"/>
      <c r="N49" s="1155"/>
    </row>
    <row r="50" spans="1:14" x14ac:dyDescent="0.15">
      <c r="A50" s="250"/>
      <c r="B50" s="246"/>
      <c r="C50" s="246"/>
      <c r="D50" s="246"/>
      <c r="E50" s="246"/>
      <c r="F50" s="246"/>
      <c r="G50" s="314"/>
      <c r="H50" s="315"/>
      <c r="I50" s="1152"/>
      <c r="J50" s="316" t="s">
        <v>505</v>
      </c>
      <c r="K50" s="317" t="s">
        <v>506</v>
      </c>
      <c r="L50" s="318" t="s">
        <v>507</v>
      </c>
      <c r="M50" s="319" t="s">
        <v>508</v>
      </c>
      <c r="N50" s="320" t="s">
        <v>509</v>
      </c>
    </row>
    <row r="51" spans="1:14" x14ac:dyDescent="0.15">
      <c r="A51" s="250"/>
      <c r="B51" s="246"/>
      <c r="C51" s="246"/>
      <c r="D51" s="246"/>
      <c r="E51" s="246"/>
      <c r="F51" s="246"/>
      <c r="G51" s="312" t="s">
        <v>510</v>
      </c>
      <c r="H51" s="313"/>
      <c r="I51" s="321">
        <v>913649</v>
      </c>
      <c r="J51" s="322">
        <v>28822</v>
      </c>
      <c r="K51" s="323">
        <v>108.9</v>
      </c>
      <c r="L51" s="324">
        <v>48407</v>
      </c>
      <c r="M51" s="325">
        <v>-5.6</v>
      </c>
      <c r="N51" s="326">
        <v>114.5</v>
      </c>
    </row>
    <row r="52" spans="1:14" x14ac:dyDescent="0.15">
      <c r="A52" s="250"/>
      <c r="B52" s="246"/>
      <c r="C52" s="246"/>
      <c r="D52" s="246"/>
      <c r="E52" s="246"/>
      <c r="F52" s="246"/>
      <c r="G52" s="327"/>
      <c r="H52" s="328" t="s">
        <v>511</v>
      </c>
      <c r="I52" s="329">
        <v>402008</v>
      </c>
      <c r="J52" s="330">
        <v>12682</v>
      </c>
      <c r="K52" s="331">
        <v>45.4</v>
      </c>
      <c r="L52" s="332">
        <v>23914</v>
      </c>
      <c r="M52" s="333">
        <v>-6.7</v>
      </c>
      <c r="N52" s="334">
        <v>52.1</v>
      </c>
    </row>
    <row r="53" spans="1:14" x14ac:dyDescent="0.15">
      <c r="A53" s="250"/>
      <c r="B53" s="246"/>
      <c r="C53" s="246"/>
      <c r="D53" s="246"/>
      <c r="E53" s="246"/>
      <c r="F53" s="246"/>
      <c r="G53" s="312" t="s">
        <v>512</v>
      </c>
      <c r="H53" s="313"/>
      <c r="I53" s="321">
        <v>1856441</v>
      </c>
      <c r="J53" s="322">
        <v>58767</v>
      </c>
      <c r="K53" s="323">
        <v>103.9</v>
      </c>
      <c r="L53" s="324">
        <v>69477</v>
      </c>
      <c r="M53" s="325">
        <v>43.5</v>
      </c>
      <c r="N53" s="326">
        <v>60.4</v>
      </c>
    </row>
    <row r="54" spans="1:14" x14ac:dyDescent="0.15">
      <c r="A54" s="250"/>
      <c r="B54" s="246"/>
      <c r="C54" s="246"/>
      <c r="D54" s="246"/>
      <c r="E54" s="246"/>
      <c r="F54" s="246"/>
      <c r="G54" s="327"/>
      <c r="H54" s="328" t="s">
        <v>511</v>
      </c>
      <c r="I54" s="329">
        <v>488918</v>
      </c>
      <c r="J54" s="330">
        <v>15477</v>
      </c>
      <c r="K54" s="331">
        <v>22</v>
      </c>
      <c r="L54" s="332">
        <v>31528</v>
      </c>
      <c r="M54" s="333">
        <v>31.8</v>
      </c>
      <c r="N54" s="334">
        <v>-9.8000000000000007</v>
      </c>
    </row>
    <row r="55" spans="1:14" x14ac:dyDescent="0.15">
      <c r="A55" s="250"/>
      <c r="B55" s="246"/>
      <c r="C55" s="246"/>
      <c r="D55" s="246"/>
      <c r="E55" s="246"/>
      <c r="F55" s="246"/>
      <c r="G55" s="312" t="s">
        <v>513</v>
      </c>
      <c r="H55" s="313"/>
      <c r="I55" s="321">
        <v>883636</v>
      </c>
      <c r="J55" s="322">
        <v>28046</v>
      </c>
      <c r="K55" s="323">
        <v>-52.3</v>
      </c>
      <c r="L55" s="324">
        <v>59668</v>
      </c>
      <c r="M55" s="325">
        <v>-14.1</v>
      </c>
      <c r="N55" s="326">
        <v>-38.200000000000003</v>
      </c>
    </row>
    <row r="56" spans="1:14" x14ac:dyDescent="0.15">
      <c r="A56" s="250"/>
      <c r="B56" s="246"/>
      <c r="C56" s="246"/>
      <c r="D56" s="246"/>
      <c r="E56" s="246"/>
      <c r="F56" s="246"/>
      <c r="G56" s="327"/>
      <c r="H56" s="328" t="s">
        <v>511</v>
      </c>
      <c r="I56" s="329">
        <v>742359</v>
      </c>
      <c r="J56" s="330">
        <v>23562</v>
      </c>
      <c r="K56" s="331">
        <v>52.2</v>
      </c>
      <c r="L56" s="332">
        <v>31515</v>
      </c>
      <c r="M56" s="333">
        <v>0</v>
      </c>
      <c r="N56" s="334">
        <v>52.2</v>
      </c>
    </row>
    <row r="57" spans="1:14" x14ac:dyDescent="0.15">
      <c r="A57" s="250"/>
      <c r="B57" s="246"/>
      <c r="C57" s="246"/>
      <c r="D57" s="246"/>
      <c r="E57" s="246"/>
      <c r="F57" s="246"/>
      <c r="G57" s="312" t="s">
        <v>514</v>
      </c>
      <c r="H57" s="313"/>
      <c r="I57" s="321">
        <v>1240460</v>
      </c>
      <c r="J57" s="322">
        <v>39521</v>
      </c>
      <c r="K57" s="323">
        <v>40.9</v>
      </c>
      <c r="L57" s="324">
        <v>56894</v>
      </c>
      <c r="M57" s="325">
        <v>-4.5999999999999996</v>
      </c>
      <c r="N57" s="326">
        <v>45.5</v>
      </c>
    </row>
    <row r="58" spans="1:14" x14ac:dyDescent="0.15">
      <c r="A58" s="250"/>
      <c r="B58" s="246"/>
      <c r="C58" s="246"/>
      <c r="D58" s="246"/>
      <c r="E58" s="246"/>
      <c r="F58" s="246"/>
      <c r="G58" s="327"/>
      <c r="H58" s="328" t="s">
        <v>511</v>
      </c>
      <c r="I58" s="329">
        <v>817957</v>
      </c>
      <c r="J58" s="330">
        <v>26060</v>
      </c>
      <c r="K58" s="331">
        <v>10.6</v>
      </c>
      <c r="L58" s="332">
        <v>32548</v>
      </c>
      <c r="M58" s="333">
        <v>3.3</v>
      </c>
      <c r="N58" s="334">
        <v>7.3</v>
      </c>
    </row>
    <row r="59" spans="1:14" x14ac:dyDescent="0.15">
      <c r="A59" s="250"/>
      <c r="B59" s="246"/>
      <c r="C59" s="246"/>
      <c r="D59" s="246"/>
      <c r="E59" s="246"/>
      <c r="F59" s="246"/>
      <c r="G59" s="312" t="s">
        <v>515</v>
      </c>
      <c r="H59" s="313"/>
      <c r="I59" s="321">
        <v>933648</v>
      </c>
      <c r="J59" s="322">
        <v>29868</v>
      </c>
      <c r="K59" s="323">
        <v>-24.4</v>
      </c>
      <c r="L59" s="324">
        <v>57122</v>
      </c>
      <c r="M59" s="325">
        <v>0.4</v>
      </c>
      <c r="N59" s="326">
        <v>-24.8</v>
      </c>
    </row>
    <row r="60" spans="1:14" x14ac:dyDescent="0.15">
      <c r="A60" s="250"/>
      <c r="B60" s="246"/>
      <c r="C60" s="246"/>
      <c r="D60" s="246"/>
      <c r="E60" s="246"/>
      <c r="F60" s="246"/>
      <c r="G60" s="327"/>
      <c r="H60" s="328" t="s">
        <v>511</v>
      </c>
      <c r="I60" s="335">
        <v>426948</v>
      </c>
      <c r="J60" s="330">
        <v>13658</v>
      </c>
      <c r="K60" s="331">
        <v>-47.6</v>
      </c>
      <c r="L60" s="332">
        <v>36191</v>
      </c>
      <c r="M60" s="333">
        <v>11.2</v>
      </c>
      <c r="N60" s="334">
        <v>-58.8</v>
      </c>
    </row>
    <row r="61" spans="1:14" x14ac:dyDescent="0.15">
      <c r="A61" s="250"/>
      <c r="B61" s="246"/>
      <c r="C61" s="246"/>
      <c r="D61" s="246"/>
      <c r="E61" s="246"/>
      <c r="F61" s="246"/>
      <c r="G61" s="312" t="s">
        <v>516</v>
      </c>
      <c r="H61" s="336"/>
      <c r="I61" s="337">
        <v>1165567</v>
      </c>
      <c r="J61" s="338">
        <v>37005</v>
      </c>
      <c r="K61" s="339">
        <v>35.4</v>
      </c>
      <c r="L61" s="340">
        <v>58314</v>
      </c>
      <c r="M61" s="341">
        <v>3.9</v>
      </c>
      <c r="N61" s="326">
        <v>31.5</v>
      </c>
    </row>
    <row r="62" spans="1:14" x14ac:dyDescent="0.15">
      <c r="A62" s="250"/>
      <c r="B62" s="246"/>
      <c r="C62" s="246"/>
      <c r="D62" s="246"/>
      <c r="E62" s="246"/>
      <c r="F62" s="246"/>
      <c r="G62" s="327"/>
      <c r="H62" s="328" t="s">
        <v>511</v>
      </c>
      <c r="I62" s="329">
        <v>575638</v>
      </c>
      <c r="J62" s="330">
        <v>18288</v>
      </c>
      <c r="K62" s="331">
        <v>16.5</v>
      </c>
      <c r="L62" s="332">
        <v>31139</v>
      </c>
      <c r="M62" s="333">
        <v>7.9</v>
      </c>
      <c r="N62" s="334">
        <v>8.6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6" t="s">
        <v>3</v>
      </c>
      <c r="D47" s="1176"/>
      <c r="E47" s="1177"/>
      <c r="F47" s="11">
        <v>22.13</v>
      </c>
      <c r="G47" s="12">
        <v>18.12</v>
      </c>
      <c r="H47" s="12">
        <v>18.649999999999999</v>
      </c>
      <c r="I47" s="12">
        <v>17.149999999999999</v>
      </c>
      <c r="J47" s="13">
        <v>19.690000000000001</v>
      </c>
    </row>
    <row r="48" spans="2:10" ht="57.75" customHeight="1" x14ac:dyDescent="0.15">
      <c r="B48" s="14"/>
      <c r="C48" s="1178" t="s">
        <v>4</v>
      </c>
      <c r="D48" s="1178"/>
      <c r="E48" s="1179"/>
      <c r="F48" s="15">
        <v>10.62</v>
      </c>
      <c r="G48" s="16">
        <v>9.66</v>
      </c>
      <c r="H48" s="16">
        <v>9.76</v>
      </c>
      <c r="I48" s="16">
        <v>13.22</v>
      </c>
      <c r="J48" s="17">
        <v>13.49</v>
      </c>
    </row>
    <row r="49" spans="2:10" ht="57.75" customHeight="1" thickBot="1" x14ac:dyDescent="0.2">
      <c r="B49" s="18"/>
      <c r="C49" s="1180" t="s">
        <v>5</v>
      </c>
      <c r="D49" s="1180"/>
      <c r="E49" s="1181"/>
      <c r="F49" s="19">
        <v>4.9800000000000004</v>
      </c>
      <c r="G49" s="20" t="s">
        <v>523</v>
      </c>
      <c r="H49" s="20">
        <v>0.34</v>
      </c>
      <c r="I49" s="20">
        <v>2.48</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8" t="s">
        <v>524</v>
      </c>
      <c r="D34" s="1188"/>
      <c r="E34" s="1189"/>
      <c r="F34" s="32">
        <v>10.36</v>
      </c>
      <c r="G34" s="33">
        <v>9.58</v>
      </c>
      <c r="H34" s="33">
        <v>9.76</v>
      </c>
      <c r="I34" s="33">
        <v>13.22</v>
      </c>
      <c r="J34" s="34">
        <v>13.49</v>
      </c>
      <c r="K34" s="22"/>
      <c r="L34" s="22"/>
      <c r="M34" s="22"/>
      <c r="N34" s="22"/>
      <c r="O34" s="22"/>
      <c r="P34" s="22"/>
    </row>
    <row r="35" spans="1:16" ht="39" customHeight="1" x14ac:dyDescent="0.15">
      <c r="A35" s="22"/>
      <c r="B35" s="35"/>
      <c r="C35" s="1182" t="s">
        <v>525</v>
      </c>
      <c r="D35" s="1183"/>
      <c r="E35" s="1184"/>
      <c r="F35" s="36">
        <v>12.29</v>
      </c>
      <c r="G35" s="37">
        <v>12.19</v>
      </c>
      <c r="H35" s="37">
        <v>6.33</v>
      </c>
      <c r="I35" s="37">
        <v>4.17</v>
      </c>
      <c r="J35" s="38">
        <v>7.03</v>
      </c>
      <c r="K35" s="22"/>
      <c r="L35" s="22"/>
      <c r="M35" s="22"/>
      <c r="N35" s="22"/>
      <c r="O35" s="22"/>
      <c r="P35" s="22"/>
    </row>
    <row r="36" spans="1:16" ht="39" customHeight="1" x14ac:dyDescent="0.15">
      <c r="A36" s="22"/>
      <c r="B36" s="35"/>
      <c r="C36" s="1182" t="s">
        <v>526</v>
      </c>
      <c r="D36" s="1183"/>
      <c r="E36" s="1184"/>
      <c r="F36" s="36">
        <v>4.72</v>
      </c>
      <c r="G36" s="37">
        <v>4.21</v>
      </c>
      <c r="H36" s="37">
        <v>3.96</v>
      </c>
      <c r="I36" s="37">
        <v>4.88</v>
      </c>
      <c r="J36" s="38">
        <v>5.74</v>
      </c>
      <c r="K36" s="22"/>
      <c r="L36" s="22"/>
      <c r="M36" s="22"/>
      <c r="N36" s="22"/>
      <c r="O36" s="22"/>
      <c r="P36" s="22"/>
    </row>
    <row r="37" spans="1:16" ht="39" customHeight="1" x14ac:dyDescent="0.15">
      <c r="A37" s="22"/>
      <c r="B37" s="35"/>
      <c r="C37" s="1182" t="s">
        <v>527</v>
      </c>
      <c r="D37" s="1183"/>
      <c r="E37" s="1184"/>
      <c r="F37" s="36">
        <v>0.65</v>
      </c>
      <c r="G37" s="37">
        <v>0.48</v>
      </c>
      <c r="H37" s="37">
        <v>0.97</v>
      </c>
      <c r="I37" s="37">
        <v>1.39</v>
      </c>
      <c r="J37" s="38">
        <v>1.73</v>
      </c>
      <c r="K37" s="22"/>
      <c r="L37" s="22"/>
      <c r="M37" s="22"/>
      <c r="N37" s="22"/>
      <c r="O37" s="22"/>
      <c r="P37" s="22"/>
    </row>
    <row r="38" spans="1:16" ht="39" customHeight="1" x14ac:dyDescent="0.15">
      <c r="A38" s="22"/>
      <c r="B38" s="35"/>
      <c r="C38" s="1182" t="s">
        <v>528</v>
      </c>
      <c r="D38" s="1183"/>
      <c r="E38" s="1184"/>
      <c r="F38" s="36" t="s">
        <v>478</v>
      </c>
      <c r="G38" s="37" t="s">
        <v>478</v>
      </c>
      <c r="H38" s="37">
        <v>0.33</v>
      </c>
      <c r="I38" s="37">
        <v>0.75</v>
      </c>
      <c r="J38" s="38">
        <v>1.1499999999999999</v>
      </c>
      <c r="K38" s="22"/>
      <c r="L38" s="22"/>
      <c r="M38" s="22"/>
      <c r="N38" s="22"/>
      <c r="O38" s="22"/>
      <c r="P38" s="22"/>
    </row>
    <row r="39" spans="1:16" ht="39" customHeight="1" x14ac:dyDescent="0.15">
      <c r="A39" s="22"/>
      <c r="B39" s="35"/>
      <c r="C39" s="1182" t="s">
        <v>529</v>
      </c>
      <c r="D39" s="1183"/>
      <c r="E39" s="1184"/>
      <c r="F39" s="36">
        <v>0.01</v>
      </c>
      <c r="G39" s="37">
        <v>0.03</v>
      </c>
      <c r="H39" s="37">
        <v>0.03</v>
      </c>
      <c r="I39" s="37">
        <v>0</v>
      </c>
      <c r="J39" s="38">
        <v>0.03</v>
      </c>
      <c r="K39" s="22"/>
      <c r="L39" s="22"/>
      <c r="M39" s="22"/>
      <c r="N39" s="22"/>
      <c r="O39" s="22"/>
      <c r="P39" s="22"/>
    </row>
    <row r="40" spans="1:16" ht="39" customHeight="1" x14ac:dyDescent="0.15">
      <c r="A40" s="22"/>
      <c r="B40" s="35"/>
      <c r="C40" s="1182" t="s">
        <v>530</v>
      </c>
      <c r="D40" s="1183"/>
      <c r="E40" s="1184"/>
      <c r="F40" s="36">
        <v>0</v>
      </c>
      <c r="G40" s="37">
        <v>0.01</v>
      </c>
      <c r="H40" s="37">
        <v>0.02</v>
      </c>
      <c r="I40" s="37">
        <v>0.02</v>
      </c>
      <c r="J40" s="38">
        <v>0.02</v>
      </c>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531</v>
      </c>
      <c r="D42" s="1183"/>
      <c r="E42" s="1184"/>
      <c r="F42" s="36" t="s">
        <v>478</v>
      </c>
      <c r="G42" s="37" t="s">
        <v>478</v>
      </c>
      <c r="H42" s="37" t="s">
        <v>478</v>
      </c>
      <c r="I42" s="37" t="s">
        <v>478</v>
      </c>
      <c r="J42" s="38" t="s">
        <v>478</v>
      </c>
      <c r="K42" s="22"/>
      <c r="L42" s="22"/>
      <c r="M42" s="22"/>
      <c r="N42" s="22"/>
      <c r="O42" s="22"/>
      <c r="P42" s="22"/>
    </row>
    <row r="43" spans="1:16" ht="39" customHeight="1" thickBot="1" x14ac:dyDescent="0.2">
      <c r="A43" s="22"/>
      <c r="B43" s="40"/>
      <c r="C43" s="1185" t="s">
        <v>532</v>
      </c>
      <c r="D43" s="1186"/>
      <c r="E43" s="1187"/>
      <c r="F43" s="41">
        <v>0.33</v>
      </c>
      <c r="G43" s="42">
        <v>1.25</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662</v>
      </c>
      <c r="L45" s="60">
        <v>675</v>
      </c>
      <c r="M45" s="60">
        <v>695</v>
      </c>
      <c r="N45" s="60">
        <v>672</v>
      </c>
      <c r="O45" s="61">
        <v>816</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478</v>
      </c>
      <c r="L46" s="64" t="s">
        <v>478</v>
      </c>
      <c r="M46" s="64" t="s">
        <v>478</v>
      </c>
      <c r="N46" s="64" t="s">
        <v>478</v>
      </c>
      <c r="O46" s="65" t="s">
        <v>478</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478</v>
      </c>
      <c r="L47" s="64" t="s">
        <v>478</v>
      </c>
      <c r="M47" s="64" t="s">
        <v>478</v>
      </c>
      <c r="N47" s="64" t="s">
        <v>478</v>
      </c>
      <c r="O47" s="65" t="s">
        <v>478</v>
      </c>
      <c r="P47" s="48"/>
      <c r="Q47" s="48"/>
      <c r="R47" s="48"/>
      <c r="S47" s="48"/>
      <c r="T47" s="48"/>
      <c r="U47" s="48"/>
    </row>
    <row r="48" spans="1:21" ht="30.75" customHeight="1" x14ac:dyDescent="0.15">
      <c r="A48" s="48"/>
      <c r="B48" s="1200"/>
      <c r="C48" s="1201"/>
      <c r="D48" s="62"/>
      <c r="E48" s="1192" t="s">
        <v>15</v>
      </c>
      <c r="F48" s="1192"/>
      <c r="G48" s="1192"/>
      <c r="H48" s="1192"/>
      <c r="I48" s="1192"/>
      <c r="J48" s="1193"/>
      <c r="K48" s="63">
        <v>94</v>
      </c>
      <c r="L48" s="64">
        <v>122</v>
      </c>
      <c r="M48" s="64">
        <v>132</v>
      </c>
      <c r="N48" s="64">
        <v>155</v>
      </c>
      <c r="O48" s="65">
        <v>152</v>
      </c>
      <c r="P48" s="48"/>
      <c r="Q48" s="48"/>
      <c r="R48" s="48"/>
      <c r="S48" s="48"/>
      <c r="T48" s="48"/>
      <c r="U48" s="48"/>
    </row>
    <row r="49" spans="1:21" ht="30.75" customHeight="1" x14ac:dyDescent="0.15">
      <c r="A49" s="48"/>
      <c r="B49" s="1200"/>
      <c r="C49" s="1201"/>
      <c r="D49" s="62"/>
      <c r="E49" s="1192" t="s">
        <v>16</v>
      </c>
      <c r="F49" s="1192"/>
      <c r="G49" s="1192"/>
      <c r="H49" s="1192"/>
      <c r="I49" s="1192"/>
      <c r="J49" s="1193"/>
      <c r="K49" s="63">
        <v>309</v>
      </c>
      <c r="L49" s="64">
        <v>284</v>
      </c>
      <c r="M49" s="64">
        <v>158</v>
      </c>
      <c r="N49" s="64">
        <v>118</v>
      </c>
      <c r="O49" s="65">
        <v>129</v>
      </c>
      <c r="P49" s="48"/>
      <c r="Q49" s="48"/>
      <c r="R49" s="48"/>
      <c r="S49" s="48"/>
      <c r="T49" s="48"/>
      <c r="U49" s="48"/>
    </row>
    <row r="50" spans="1:21" ht="30.75" customHeight="1" x14ac:dyDescent="0.15">
      <c r="A50" s="48"/>
      <c r="B50" s="1200"/>
      <c r="C50" s="1201"/>
      <c r="D50" s="62"/>
      <c r="E50" s="1192" t="s">
        <v>17</v>
      </c>
      <c r="F50" s="1192"/>
      <c r="G50" s="1192"/>
      <c r="H50" s="1192"/>
      <c r="I50" s="1192"/>
      <c r="J50" s="1193"/>
      <c r="K50" s="63">
        <v>57</v>
      </c>
      <c r="L50" s="64">
        <v>474</v>
      </c>
      <c r="M50" s="64">
        <v>21</v>
      </c>
      <c r="N50" s="64">
        <v>21</v>
      </c>
      <c r="O50" s="65">
        <v>20</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478</v>
      </c>
      <c r="L51" s="64" t="s">
        <v>478</v>
      </c>
      <c r="M51" s="64" t="s">
        <v>478</v>
      </c>
      <c r="N51" s="64" t="s">
        <v>478</v>
      </c>
      <c r="O51" s="65" t="s">
        <v>478</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636</v>
      </c>
      <c r="L52" s="64">
        <v>669</v>
      </c>
      <c r="M52" s="64">
        <v>701</v>
      </c>
      <c r="N52" s="64">
        <v>695</v>
      </c>
      <c r="O52" s="65">
        <v>721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486</v>
      </c>
      <c r="L53" s="69">
        <v>886</v>
      </c>
      <c r="M53" s="69">
        <v>305</v>
      </c>
      <c r="N53" s="69">
        <v>271</v>
      </c>
      <c r="O53" s="70">
        <v>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8" t="s">
        <v>24</v>
      </c>
      <c r="C41" s="1219"/>
      <c r="D41" s="81"/>
      <c r="E41" s="1220" t="s">
        <v>25</v>
      </c>
      <c r="F41" s="1220"/>
      <c r="G41" s="1220"/>
      <c r="H41" s="1221"/>
      <c r="I41" s="82">
        <v>6956</v>
      </c>
      <c r="J41" s="83">
        <v>8087</v>
      </c>
      <c r="K41" s="83">
        <v>8418</v>
      </c>
      <c r="L41" s="83">
        <v>8520</v>
      </c>
      <c r="M41" s="84">
        <v>8395</v>
      </c>
    </row>
    <row r="42" spans="2:13" ht="27.75" customHeight="1" x14ac:dyDescent="0.15">
      <c r="B42" s="1208"/>
      <c r="C42" s="1209"/>
      <c r="D42" s="85"/>
      <c r="E42" s="1212" t="s">
        <v>26</v>
      </c>
      <c r="F42" s="1212"/>
      <c r="G42" s="1212"/>
      <c r="H42" s="1213"/>
      <c r="I42" s="86">
        <v>181</v>
      </c>
      <c r="J42" s="87">
        <v>144</v>
      </c>
      <c r="K42" s="87">
        <v>124</v>
      </c>
      <c r="L42" s="87">
        <v>107</v>
      </c>
      <c r="M42" s="88">
        <v>88</v>
      </c>
    </row>
    <row r="43" spans="2:13" ht="27.75" customHeight="1" x14ac:dyDescent="0.15">
      <c r="B43" s="1208"/>
      <c r="C43" s="1209"/>
      <c r="D43" s="85"/>
      <c r="E43" s="1212" t="s">
        <v>27</v>
      </c>
      <c r="F43" s="1212"/>
      <c r="G43" s="1212"/>
      <c r="H43" s="1213"/>
      <c r="I43" s="86">
        <v>2871</v>
      </c>
      <c r="J43" s="87">
        <v>2877</v>
      </c>
      <c r="K43" s="87">
        <v>2873</v>
      </c>
      <c r="L43" s="87">
        <v>2790</v>
      </c>
      <c r="M43" s="88">
        <v>2638</v>
      </c>
    </row>
    <row r="44" spans="2:13" ht="27.75" customHeight="1" x14ac:dyDescent="0.15">
      <c r="B44" s="1208"/>
      <c r="C44" s="1209"/>
      <c r="D44" s="85"/>
      <c r="E44" s="1212" t="s">
        <v>28</v>
      </c>
      <c r="F44" s="1212"/>
      <c r="G44" s="1212"/>
      <c r="H44" s="1213"/>
      <c r="I44" s="86">
        <v>797</v>
      </c>
      <c r="J44" s="87">
        <v>576</v>
      </c>
      <c r="K44" s="87">
        <v>823</v>
      </c>
      <c r="L44" s="87">
        <v>792</v>
      </c>
      <c r="M44" s="88">
        <v>821</v>
      </c>
    </row>
    <row r="45" spans="2:13" ht="27.75" customHeight="1" x14ac:dyDescent="0.15">
      <c r="B45" s="1208"/>
      <c r="C45" s="1209"/>
      <c r="D45" s="85"/>
      <c r="E45" s="1212" t="s">
        <v>29</v>
      </c>
      <c r="F45" s="1212"/>
      <c r="G45" s="1212"/>
      <c r="H45" s="1213"/>
      <c r="I45" s="86">
        <v>1576</v>
      </c>
      <c r="J45" s="87">
        <v>1090</v>
      </c>
      <c r="K45" s="87">
        <v>901</v>
      </c>
      <c r="L45" s="87">
        <v>815</v>
      </c>
      <c r="M45" s="88">
        <v>767</v>
      </c>
    </row>
    <row r="46" spans="2:13" ht="27.75" customHeight="1" x14ac:dyDescent="0.15">
      <c r="B46" s="1208"/>
      <c r="C46" s="1209"/>
      <c r="D46" s="89"/>
      <c r="E46" s="1212" t="s">
        <v>30</v>
      </c>
      <c r="F46" s="1212"/>
      <c r="G46" s="1212"/>
      <c r="H46" s="1213"/>
      <c r="I46" s="86">
        <v>92</v>
      </c>
      <c r="J46" s="87">
        <v>0</v>
      </c>
      <c r="K46" s="87">
        <v>0</v>
      </c>
      <c r="L46" s="87" t="s">
        <v>478</v>
      </c>
      <c r="M46" s="88" t="s">
        <v>478</v>
      </c>
    </row>
    <row r="47" spans="2:13" ht="27.75" customHeight="1" x14ac:dyDescent="0.15">
      <c r="B47" s="1208"/>
      <c r="C47" s="1209"/>
      <c r="D47" s="90"/>
      <c r="E47" s="1222" t="s">
        <v>31</v>
      </c>
      <c r="F47" s="1223"/>
      <c r="G47" s="1223"/>
      <c r="H47" s="1224"/>
      <c r="I47" s="86" t="s">
        <v>478</v>
      </c>
      <c r="J47" s="87" t="s">
        <v>478</v>
      </c>
      <c r="K47" s="87" t="s">
        <v>478</v>
      </c>
      <c r="L47" s="87" t="s">
        <v>478</v>
      </c>
      <c r="M47" s="88" t="s">
        <v>478</v>
      </c>
    </row>
    <row r="48" spans="2:13" ht="27.75" customHeight="1" x14ac:dyDescent="0.15">
      <c r="B48" s="1208"/>
      <c r="C48" s="1209"/>
      <c r="D48" s="85"/>
      <c r="E48" s="1212" t="s">
        <v>32</v>
      </c>
      <c r="F48" s="1212"/>
      <c r="G48" s="1212"/>
      <c r="H48" s="1213"/>
      <c r="I48" s="86" t="s">
        <v>478</v>
      </c>
      <c r="J48" s="87" t="s">
        <v>478</v>
      </c>
      <c r="K48" s="87" t="s">
        <v>478</v>
      </c>
      <c r="L48" s="87" t="s">
        <v>478</v>
      </c>
      <c r="M48" s="88" t="s">
        <v>478</v>
      </c>
    </row>
    <row r="49" spans="2:13" ht="27.75" customHeight="1" x14ac:dyDescent="0.15">
      <c r="B49" s="1210"/>
      <c r="C49" s="1211"/>
      <c r="D49" s="85"/>
      <c r="E49" s="1212" t="s">
        <v>33</v>
      </c>
      <c r="F49" s="1212"/>
      <c r="G49" s="1212"/>
      <c r="H49" s="1213"/>
      <c r="I49" s="86" t="s">
        <v>478</v>
      </c>
      <c r="J49" s="87" t="s">
        <v>478</v>
      </c>
      <c r="K49" s="87" t="s">
        <v>478</v>
      </c>
      <c r="L49" s="87" t="s">
        <v>478</v>
      </c>
      <c r="M49" s="88" t="s">
        <v>478</v>
      </c>
    </row>
    <row r="50" spans="2:13" ht="27.75" customHeight="1" x14ac:dyDescent="0.15">
      <c r="B50" s="1206" t="s">
        <v>34</v>
      </c>
      <c r="C50" s="1207"/>
      <c r="D50" s="91"/>
      <c r="E50" s="1212" t="s">
        <v>35</v>
      </c>
      <c r="F50" s="1212"/>
      <c r="G50" s="1212"/>
      <c r="H50" s="1213"/>
      <c r="I50" s="86">
        <v>2701</v>
      </c>
      <c r="J50" s="87">
        <v>2956</v>
      </c>
      <c r="K50" s="87">
        <v>3349</v>
      </c>
      <c r="L50" s="87">
        <v>3288</v>
      </c>
      <c r="M50" s="88">
        <v>3618</v>
      </c>
    </row>
    <row r="51" spans="2:13" ht="27.75" customHeight="1" x14ac:dyDescent="0.15">
      <c r="B51" s="1208"/>
      <c r="C51" s="1209"/>
      <c r="D51" s="85"/>
      <c r="E51" s="1212" t="s">
        <v>36</v>
      </c>
      <c r="F51" s="1212"/>
      <c r="G51" s="1212"/>
      <c r="H51" s="1213"/>
      <c r="I51" s="86">
        <v>3</v>
      </c>
      <c r="J51" s="87">
        <v>2</v>
      </c>
      <c r="K51" s="87">
        <v>1</v>
      </c>
      <c r="L51" s="87">
        <v>0</v>
      </c>
      <c r="M51" s="88">
        <v>1</v>
      </c>
    </row>
    <row r="52" spans="2:13" ht="27.75" customHeight="1" x14ac:dyDescent="0.15">
      <c r="B52" s="1210"/>
      <c r="C52" s="1211"/>
      <c r="D52" s="85"/>
      <c r="E52" s="1212" t="s">
        <v>37</v>
      </c>
      <c r="F52" s="1212"/>
      <c r="G52" s="1212"/>
      <c r="H52" s="1213"/>
      <c r="I52" s="86">
        <v>7447</v>
      </c>
      <c r="J52" s="87">
        <v>7986</v>
      </c>
      <c r="K52" s="87">
        <v>8352</v>
      </c>
      <c r="L52" s="87">
        <v>8357</v>
      </c>
      <c r="M52" s="88">
        <v>7764</v>
      </c>
    </row>
    <row r="53" spans="2:13" ht="27.75" customHeight="1" thickBot="1" x14ac:dyDescent="0.2">
      <c r="B53" s="1214" t="s">
        <v>21</v>
      </c>
      <c r="C53" s="1215"/>
      <c r="D53" s="92"/>
      <c r="E53" s="1216" t="s">
        <v>38</v>
      </c>
      <c r="F53" s="1216"/>
      <c r="G53" s="1216"/>
      <c r="H53" s="1217"/>
      <c r="I53" s="93">
        <v>2321</v>
      </c>
      <c r="J53" s="94">
        <v>1830</v>
      </c>
      <c r="K53" s="94">
        <v>1438</v>
      </c>
      <c r="L53" s="94">
        <v>1377</v>
      </c>
      <c r="M53" s="95">
        <v>1325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5" zoomScaleNormal="85" zoomScaleSheetLayoutView="55" workbookViewId="0">
      <selection activeCell="P65" sqref="P6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9" t="s">
        <v>552</v>
      </c>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8"/>
      <c r="H50" s="1249"/>
      <c r="I50" s="1249"/>
      <c r="J50" s="1250"/>
      <c r="K50" s="356" t="s">
        <v>518</v>
      </c>
      <c r="L50" s="356" t="s">
        <v>519</v>
      </c>
      <c r="M50" s="356" t="s">
        <v>520</v>
      </c>
      <c r="N50" s="356" t="s">
        <v>521</v>
      </c>
      <c r="O50" s="356" t="s">
        <v>522</v>
      </c>
    </row>
    <row r="51" spans="1:17" x14ac:dyDescent="0.15">
      <c r="B51" s="250"/>
      <c r="C51" s="246"/>
      <c r="D51" s="246"/>
      <c r="E51" s="246"/>
      <c r="F51" s="246"/>
      <c r="G51" s="1251" t="s">
        <v>545</v>
      </c>
      <c r="H51" s="1252"/>
      <c r="I51" s="1257" t="s">
        <v>546</v>
      </c>
      <c r="J51" s="1257"/>
      <c r="K51" s="1260"/>
      <c r="L51" s="1260"/>
      <c r="M51" s="1260"/>
      <c r="N51" s="1225">
        <v>25.9</v>
      </c>
      <c r="O51" s="1225">
        <v>25.2</v>
      </c>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551</v>
      </c>
      <c r="J53" s="1237"/>
      <c r="K53" s="1259"/>
      <c r="L53" s="1259"/>
      <c r="M53" s="1259"/>
      <c r="N53" s="1229">
        <v>54.5</v>
      </c>
      <c r="O53" s="1229">
        <v>55.6</v>
      </c>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547</v>
      </c>
      <c r="H55" s="1232"/>
      <c r="I55" s="1237" t="s">
        <v>546</v>
      </c>
      <c r="J55" s="1237"/>
      <c r="K55" s="1260"/>
      <c r="L55" s="1260"/>
      <c r="M55" s="1260"/>
      <c r="N55" s="1225">
        <v>20.2</v>
      </c>
      <c r="O55" s="1225">
        <v>15.5</v>
      </c>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551</v>
      </c>
      <c r="J57" s="1227"/>
      <c r="K57" s="1259"/>
      <c r="L57" s="1259"/>
      <c r="M57" s="1259"/>
      <c r="N57" s="1229">
        <v>54.5</v>
      </c>
      <c r="O57" s="1229">
        <v>55.5</v>
      </c>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9" t="s">
        <v>553</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48"/>
      <c r="H72" s="1249"/>
      <c r="I72" s="1249"/>
      <c r="J72" s="1250"/>
      <c r="K72" s="356" t="s">
        <v>518</v>
      </c>
      <c r="L72" s="356" t="s">
        <v>519</v>
      </c>
      <c r="M72" s="356" t="s">
        <v>520</v>
      </c>
      <c r="N72" s="356" t="s">
        <v>521</v>
      </c>
      <c r="O72" s="356" t="s">
        <v>522</v>
      </c>
    </row>
    <row r="73" spans="2:30" x14ac:dyDescent="0.15">
      <c r="B73" s="250"/>
      <c r="C73" s="246"/>
      <c r="D73" s="246"/>
      <c r="E73" s="246"/>
      <c r="F73" s="246"/>
      <c r="G73" s="1251" t="s">
        <v>545</v>
      </c>
      <c r="H73" s="1252"/>
      <c r="I73" s="1257" t="s">
        <v>546</v>
      </c>
      <c r="J73" s="1257"/>
      <c r="K73" s="1238">
        <v>44.3</v>
      </c>
      <c r="L73" s="1238">
        <v>34.5</v>
      </c>
      <c r="M73" s="1225">
        <v>27.6</v>
      </c>
      <c r="N73" s="1225">
        <v>25.9</v>
      </c>
      <c r="O73" s="1225">
        <v>25.2</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550</v>
      </c>
      <c r="J75" s="1237"/>
      <c r="K75" s="1229">
        <v>9.9</v>
      </c>
      <c r="L75" s="1229">
        <v>11.9</v>
      </c>
      <c r="M75" s="1229">
        <v>10.6</v>
      </c>
      <c r="N75" s="1229">
        <v>9.1999999999999993</v>
      </c>
      <c r="O75" s="1229">
        <v>6.1</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547</v>
      </c>
      <c r="H77" s="1232"/>
      <c r="I77" s="1237" t="s">
        <v>546</v>
      </c>
      <c r="J77" s="1237"/>
      <c r="K77" s="1238">
        <v>43</v>
      </c>
      <c r="L77" s="1238">
        <v>37</v>
      </c>
      <c r="M77" s="1225">
        <v>27.8</v>
      </c>
      <c r="N77" s="1225">
        <v>20.2</v>
      </c>
      <c r="O77" s="1225">
        <v>15.5</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550</v>
      </c>
      <c r="J79" s="1227"/>
      <c r="K79" s="1228">
        <v>10.3</v>
      </c>
      <c r="L79" s="1228">
        <v>9.4</v>
      </c>
      <c r="M79" s="1228">
        <v>8.1</v>
      </c>
      <c r="N79" s="1228">
        <v>7.1</v>
      </c>
      <c r="O79" s="1228">
        <v>6.6</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6"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28822</v>
      </c>
      <c r="E3" s="118"/>
      <c r="F3" s="119">
        <v>48407</v>
      </c>
      <c r="G3" s="120"/>
      <c r="H3" s="121"/>
    </row>
    <row r="4" spans="1:8" x14ac:dyDescent="0.15">
      <c r="A4" s="122"/>
      <c r="B4" s="123"/>
      <c r="C4" s="124"/>
      <c r="D4" s="125">
        <v>12682</v>
      </c>
      <c r="E4" s="126"/>
      <c r="F4" s="127">
        <v>23914</v>
      </c>
      <c r="G4" s="128"/>
      <c r="H4" s="129"/>
    </row>
    <row r="5" spans="1:8" x14ac:dyDescent="0.15">
      <c r="A5" s="110" t="s">
        <v>512</v>
      </c>
      <c r="B5" s="115"/>
      <c r="C5" s="116"/>
      <c r="D5" s="117">
        <v>58767</v>
      </c>
      <c r="E5" s="118"/>
      <c r="F5" s="119">
        <v>69477</v>
      </c>
      <c r="G5" s="120"/>
      <c r="H5" s="121"/>
    </row>
    <row r="6" spans="1:8" x14ac:dyDescent="0.15">
      <c r="A6" s="122"/>
      <c r="B6" s="123"/>
      <c r="C6" s="124"/>
      <c r="D6" s="125">
        <v>15477</v>
      </c>
      <c r="E6" s="126"/>
      <c r="F6" s="127">
        <v>31528</v>
      </c>
      <c r="G6" s="128"/>
      <c r="H6" s="129"/>
    </row>
    <row r="7" spans="1:8" x14ac:dyDescent="0.15">
      <c r="A7" s="110" t="s">
        <v>513</v>
      </c>
      <c r="B7" s="115"/>
      <c r="C7" s="116"/>
      <c r="D7" s="117">
        <v>28046</v>
      </c>
      <c r="E7" s="118"/>
      <c r="F7" s="119">
        <v>59668</v>
      </c>
      <c r="G7" s="120"/>
      <c r="H7" s="121"/>
    </row>
    <row r="8" spans="1:8" x14ac:dyDescent="0.15">
      <c r="A8" s="122"/>
      <c r="B8" s="123"/>
      <c r="C8" s="124"/>
      <c r="D8" s="125">
        <v>23562</v>
      </c>
      <c r="E8" s="126"/>
      <c r="F8" s="127">
        <v>31515</v>
      </c>
      <c r="G8" s="128"/>
      <c r="H8" s="129"/>
    </row>
    <row r="9" spans="1:8" x14ac:dyDescent="0.15">
      <c r="A9" s="110" t="s">
        <v>514</v>
      </c>
      <c r="B9" s="115"/>
      <c r="C9" s="116"/>
      <c r="D9" s="117">
        <v>39521</v>
      </c>
      <c r="E9" s="118"/>
      <c r="F9" s="119">
        <v>56894</v>
      </c>
      <c r="G9" s="120"/>
      <c r="H9" s="121"/>
    </row>
    <row r="10" spans="1:8" x14ac:dyDescent="0.15">
      <c r="A10" s="122"/>
      <c r="B10" s="123"/>
      <c r="C10" s="124"/>
      <c r="D10" s="125">
        <v>26060</v>
      </c>
      <c r="E10" s="126"/>
      <c r="F10" s="127">
        <v>32548</v>
      </c>
      <c r="G10" s="128"/>
      <c r="H10" s="129"/>
    </row>
    <row r="11" spans="1:8" x14ac:dyDescent="0.15">
      <c r="A11" s="110" t="s">
        <v>515</v>
      </c>
      <c r="B11" s="115"/>
      <c r="C11" s="116"/>
      <c r="D11" s="117">
        <v>29868</v>
      </c>
      <c r="E11" s="118"/>
      <c r="F11" s="119">
        <v>57122</v>
      </c>
      <c r="G11" s="120"/>
      <c r="H11" s="121"/>
    </row>
    <row r="12" spans="1:8" x14ac:dyDescent="0.15">
      <c r="A12" s="122"/>
      <c r="B12" s="123"/>
      <c r="C12" s="130"/>
      <c r="D12" s="125">
        <v>13658</v>
      </c>
      <c r="E12" s="126"/>
      <c r="F12" s="127">
        <v>36191</v>
      </c>
      <c r="G12" s="128"/>
      <c r="H12" s="129"/>
    </row>
    <row r="13" spans="1:8" x14ac:dyDescent="0.15">
      <c r="A13" s="110"/>
      <c r="B13" s="115"/>
      <c r="C13" s="131"/>
      <c r="D13" s="132">
        <v>37005</v>
      </c>
      <c r="E13" s="133"/>
      <c r="F13" s="134">
        <v>58314</v>
      </c>
      <c r="G13" s="135"/>
      <c r="H13" s="121"/>
    </row>
    <row r="14" spans="1:8" x14ac:dyDescent="0.15">
      <c r="A14" s="122"/>
      <c r="B14" s="123"/>
      <c r="C14" s="124"/>
      <c r="D14" s="125">
        <v>18288</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10.62</v>
      </c>
      <c r="C19" s="136">
        <f>ROUND(VALUE(SUBSTITUTE(実質収支比率等に係る経年分析!G$48,"▲","-")),2)</f>
        <v>9.66</v>
      </c>
      <c r="D19" s="136">
        <f>ROUND(VALUE(SUBSTITUTE(実質収支比率等に係る経年分析!H$48,"▲","-")),2)</f>
        <v>9.76</v>
      </c>
      <c r="E19" s="136">
        <f>ROUND(VALUE(SUBSTITUTE(実質収支比率等に係る経年分析!I$48,"▲","-")),2)</f>
        <v>13.22</v>
      </c>
      <c r="F19" s="136">
        <f>ROUND(VALUE(SUBSTITUTE(実質収支比率等に係る経年分析!J$48,"▲","-")),2)</f>
        <v>13.49</v>
      </c>
    </row>
    <row r="20" spans="1:11" x14ac:dyDescent="0.15">
      <c r="A20" s="136" t="s">
        <v>43</v>
      </c>
      <c r="B20" s="136">
        <f>ROUND(VALUE(SUBSTITUTE(実質収支比率等に係る経年分析!F$47,"▲","-")),2)</f>
        <v>22.13</v>
      </c>
      <c r="C20" s="136">
        <f>ROUND(VALUE(SUBSTITUTE(実質収支比率等に係る経年分析!G$47,"▲","-")),2)</f>
        <v>18.12</v>
      </c>
      <c r="D20" s="136">
        <f>ROUND(VALUE(SUBSTITUTE(実質収支比率等に係る経年分析!H$47,"▲","-")),2)</f>
        <v>18.649999999999999</v>
      </c>
      <c r="E20" s="136">
        <f>ROUND(VALUE(SUBSTITUTE(実質収支比率等に係る経年分析!I$47,"▲","-")),2)</f>
        <v>17.149999999999999</v>
      </c>
      <c r="F20" s="136">
        <f>ROUND(VALUE(SUBSTITUTE(実質収支比率等に係る経年分析!J$47,"▲","-")),2)</f>
        <v>19.690000000000001</v>
      </c>
    </row>
    <row r="21" spans="1:11" x14ac:dyDescent="0.15">
      <c r="A21" s="136" t="s">
        <v>44</v>
      </c>
      <c r="B21" s="136">
        <f>IF(ISNUMBER(VALUE(SUBSTITUTE(実質収支比率等に係る経年分析!F$49,"▲","-"))),ROUND(VALUE(SUBSTITUTE(実質収支比率等に係る経年分析!F$49,"▲","-")),2),NA())</f>
        <v>4.9800000000000004</v>
      </c>
      <c r="C21" s="136">
        <f>IF(ISNUMBER(VALUE(SUBSTITUTE(実質収支比率等に係る経年分析!G$49,"▲","-"))),ROUND(VALUE(SUBSTITUTE(実質収支比率等に係る経年分析!G$49,"▲","-")),2),NA())</f>
        <v>-4.5</v>
      </c>
      <c r="D21" s="136">
        <f>IF(ISNUMBER(VALUE(SUBSTITUTE(実質収支比率等に係る経年分析!H$49,"▲","-"))),ROUND(VALUE(SUBSTITUTE(実質収支比率等に係る経年分析!H$49,"▲","-")),2),NA())</f>
        <v>0.34</v>
      </c>
      <c r="E21" s="136">
        <f>IF(ISNUMBER(VALUE(SUBSTITUTE(実質収支比率等に係る経年分析!I$49,"▲","-"))),ROUND(VALUE(SUBSTITUTE(実質収支比率等に係る経年分析!I$49,"▲","-")),2),NA())</f>
        <v>2.48</v>
      </c>
      <c r="F21" s="136">
        <f>IF(ISNUMBER(VALUE(SUBSTITUTE(実質収支比率等に係る経年分析!J$49,"▲","-"))),ROUND(VALUE(SUBSTITUTE(実質収支比率等に係る経年分析!J$49,"▲","-")),2),NA())</f>
        <v>2.66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1.25</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1.1499999999999999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13.49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636</v>
      </c>
      <c r="E42" s="138"/>
      <c r="F42" s="138"/>
      <c r="G42" s="138">
        <f>'実質公債費比率（分子）の構造'!L$52</f>
        <v>669</v>
      </c>
      <c r="H42" s="138"/>
      <c r="I42" s="138"/>
      <c r="J42" s="138">
        <f>'実質公債費比率（分子）の構造'!M$52</f>
        <v>701</v>
      </c>
      <c r="K42" s="138"/>
      <c r="L42" s="138"/>
      <c r="M42" s="138">
        <f>'実質公債費比率（分子）の構造'!N$52</f>
        <v>695</v>
      </c>
      <c r="N42" s="138"/>
      <c r="O42" s="138"/>
      <c r="P42" s="138">
        <f>'実質公債費比率（分子）の構造'!O$52</f>
        <v>721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57</v>
      </c>
      <c r="C44" s="138"/>
      <c r="D44" s="138"/>
      <c r="E44" s="138">
        <f>'実質公債費比率（分子）の構造'!L$50</f>
        <v>474</v>
      </c>
      <c r="F44" s="138"/>
      <c r="G44" s="138"/>
      <c r="H44" s="138">
        <f>'実質公債費比率（分子）の構造'!M$50</f>
        <v>21</v>
      </c>
      <c r="I44" s="138"/>
      <c r="J44" s="138"/>
      <c r="K44" s="138">
        <f>'実質公債費比率（分子）の構造'!N$50</f>
        <v>21</v>
      </c>
      <c r="L44" s="138"/>
      <c r="M44" s="138"/>
      <c r="N44" s="138">
        <f>'実質公債費比率（分子）の構造'!O$50</f>
        <v>20</v>
      </c>
      <c r="O44" s="138"/>
      <c r="P44" s="138"/>
    </row>
    <row r="45" spans="1:16" x14ac:dyDescent="0.15">
      <c r="A45" s="138" t="s">
        <v>54</v>
      </c>
      <c r="B45" s="138">
        <f>'実質公債費比率（分子）の構造'!K$49</f>
        <v>309</v>
      </c>
      <c r="C45" s="138"/>
      <c r="D45" s="138"/>
      <c r="E45" s="138">
        <f>'実質公債費比率（分子）の構造'!L$49</f>
        <v>284</v>
      </c>
      <c r="F45" s="138"/>
      <c r="G45" s="138"/>
      <c r="H45" s="138">
        <f>'実質公債費比率（分子）の構造'!M$49</f>
        <v>158</v>
      </c>
      <c r="I45" s="138"/>
      <c r="J45" s="138"/>
      <c r="K45" s="138">
        <f>'実質公債費比率（分子）の構造'!N$49</f>
        <v>118</v>
      </c>
      <c r="L45" s="138"/>
      <c r="M45" s="138"/>
      <c r="N45" s="138">
        <f>'実質公債費比率（分子）の構造'!O$49</f>
        <v>129</v>
      </c>
      <c r="O45" s="138"/>
      <c r="P45" s="138"/>
    </row>
    <row r="46" spans="1:16" x14ac:dyDescent="0.15">
      <c r="A46" s="138" t="s">
        <v>55</v>
      </c>
      <c r="B46" s="138">
        <f>'実質公債費比率（分子）の構造'!K$48</f>
        <v>94</v>
      </c>
      <c r="C46" s="138"/>
      <c r="D46" s="138"/>
      <c r="E46" s="138">
        <f>'実質公債費比率（分子）の構造'!L$48</f>
        <v>122</v>
      </c>
      <c r="F46" s="138"/>
      <c r="G46" s="138"/>
      <c r="H46" s="138">
        <f>'実質公債費比率（分子）の構造'!M$48</f>
        <v>132</v>
      </c>
      <c r="I46" s="138"/>
      <c r="J46" s="138"/>
      <c r="K46" s="138">
        <f>'実質公債費比率（分子）の構造'!N$48</f>
        <v>155</v>
      </c>
      <c r="L46" s="138"/>
      <c r="M46" s="138"/>
      <c r="N46" s="138">
        <f>'実質公債費比率（分子）の構造'!O$48</f>
        <v>152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662</v>
      </c>
      <c r="C49" s="138"/>
      <c r="D49" s="138"/>
      <c r="E49" s="138">
        <f>'実質公債費比率（分子）の構造'!L$45</f>
        <v>675</v>
      </c>
      <c r="F49" s="138"/>
      <c r="G49" s="138"/>
      <c r="H49" s="138">
        <f>'実質公債費比率（分子）の構造'!M$45</f>
        <v>695</v>
      </c>
      <c r="I49" s="138"/>
      <c r="J49" s="138"/>
      <c r="K49" s="138">
        <f>'実質公債費比率（分子）の構造'!N$45</f>
        <v>672</v>
      </c>
      <c r="L49" s="138"/>
      <c r="M49" s="138"/>
      <c r="N49" s="138">
        <f>'実質公債費比率（分子）の構造'!O$45</f>
        <v>816</v>
      </c>
      <c r="O49" s="138"/>
      <c r="P49" s="138"/>
    </row>
    <row r="50" spans="1:16" x14ac:dyDescent="0.15">
      <c r="A50" s="138" t="s">
        <v>59</v>
      </c>
      <c r="B50" s="138" t="e">
        <f>NA()</f>
        <v>#N/A</v>
      </c>
      <c r="C50" s="138">
        <f>IF(ISNUMBER('実質公債費比率（分子）の構造'!K$53),'実質公債費比率（分子）の構造'!K$53,NA())</f>
        <v>486</v>
      </c>
      <c r="D50" s="138" t="e">
        <f>NA()</f>
        <v>#N/A</v>
      </c>
      <c r="E50" s="138" t="e">
        <f>NA()</f>
        <v>#N/A</v>
      </c>
      <c r="F50" s="138">
        <f>IF(ISNUMBER('実質公債費比率（分子）の構造'!L$53),'実質公債費比率（分子）の構造'!L$53,NA())</f>
        <v>886</v>
      </c>
      <c r="G50" s="138" t="e">
        <f>NA()</f>
        <v>#N/A</v>
      </c>
      <c r="H50" s="138" t="e">
        <f>NA()</f>
        <v>#N/A</v>
      </c>
      <c r="I50" s="138">
        <f>IF(ISNUMBER('実質公債費比率（分子）の構造'!M$53),'実質公債費比率（分子）の構造'!M$53,NA())</f>
        <v>305</v>
      </c>
      <c r="J50" s="138" t="e">
        <f>NA()</f>
        <v>#N/A</v>
      </c>
      <c r="K50" s="138" t="e">
        <f>NA()</f>
        <v>#N/A</v>
      </c>
      <c r="L50" s="138">
        <f>IF(ISNUMBER('実質公債費比率（分子）の構造'!N$53),'実質公債費比率（分子）の構造'!N$53,NA())</f>
        <v>271</v>
      </c>
      <c r="M50" s="138" t="e">
        <f>NA()</f>
        <v>#N/A</v>
      </c>
      <c r="N50" s="138" t="e">
        <f>NA()</f>
        <v>#N/A</v>
      </c>
      <c r="O50" s="138">
        <f>IF(ISNUMBER('実質公債費比率（分子）の構造'!O$53),'実質公債費比率（分子）の構造'!O$53,NA())</f>
        <v>396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7447</v>
      </c>
      <c r="E56" s="137"/>
      <c r="F56" s="137"/>
      <c r="G56" s="137">
        <f>'将来負担比率（分子）の構造'!J$52</f>
        <v>7986</v>
      </c>
      <c r="H56" s="137"/>
      <c r="I56" s="137"/>
      <c r="J56" s="137">
        <f>'将来負担比率（分子）の構造'!K$52</f>
        <v>8352</v>
      </c>
      <c r="K56" s="137"/>
      <c r="L56" s="137"/>
      <c r="M56" s="137">
        <f>'将来負担比率（分子）の構造'!L$52</f>
        <v>8357</v>
      </c>
      <c r="N56" s="137"/>
      <c r="O56" s="137"/>
      <c r="P56" s="137">
        <f>'将来負担比率（分子）の構造'!M$52</f>
        <v>7764</v>
      </c>
    </row>
    <row r="57" spans="1:16" x14ac:dyDescent="0.15">
      <c r="A57" s="137" t="s">
        <v>36</v>
      </c>
      <c r="B57" s="137"/>
      <c r="C57" s="137"/>
      <c r="D57" s="137">
        <f>'将来負担比率（分子）の構造'!I$51</f>
        <v>3</v>
      </c>
      <c r="E57" s="137"/>
      <c r="F57" s="137"/>
      <c r="G57" s="137">
        <f>'将来負担比率（分子）の構造'!J$51</f>
        <v>2</v>
      </c>
      <c r="H57" s="137"/>
      <c r="I57" s="137"/>
      <c r="J57" s="137">
        <f>'将来負担比率（分子）の構造'!K$51</f>
        <v>1</v>
      </c>
      <c r="K57" s="137"/>
      <c r="L57" s="137"/>
      <c r="M57" s="137">
        <f>'将来負担比率（分子）の構造'!L$51</f>
        <v>0</v>
      </c>
      <c r="N57" s="137"/>
      <c r="O57" s="137"/>
      <c r="P57" s="137">
        <f>'将来負担比率（分子）の構造'!M$51</f>
        <v>1</v>
      </c>
    </row>
    <row r="58" spans="1:16" x14ac:dyDescent="0.15">
      <c r="A58" s="137" t="s">
        <v>35</v>
      </c>
      <c r="B58" s="137"/>
      <c r="C58" s="137"/>
      <c r="D58" s="137">
        <f>'将来負担比率（分子）の構造'!I$50</f>
        <v>2701</v>
      </c>
      <c r="E58" s="137"/>
      <c r="F58" s="137"/>
      <c r="G58" s="137">
        <f>'将来負担比率（分子）の構造'!J$50</f>
        <v>2956</v>
      </c>
      <c r="H58" s="137"/>
      <c r="I58" s="137"/>
      <c r="J58" s="137">
        <f>'将来負担比率（分子）の構造'!K$50</f>
        <v>3349</v>
      </c>
      <c r="K58" s="137"/>
      <c r="L58" s="137"/>
      <c r="M58" s="137">
        <f>'将来負担比率（分子）の構造'!L$50</f>
        <v>3288</v>
      </c>
      <c r="N58" s="137"/>
      <c r="O58" s="137"/>
      <c r="P58" s="137">
        <f>'将来負担比率（分子）の構造'!M$50</f>
        <v>3618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92</v>
      </c>
      <c r="C61" s="137"/>
      <c r="D61" s="137"/>
      <c r="E61" s="137">
        <f>'将来負担比率（分子）の構造'!J$46</f>
        <v>0</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1576</v>
      </c>
      <c r="C62" s="137"/>
      <c r="D62" s="137"/>
      <c r="E62" s="137">
        <f>'将来負担比率（分子）の構造'!J$45</f>
        <v>1090</v>
      </c>
      <c r="F62" s="137"/>
      <c r="G62" s="137"/>
      <c r="H62" s="137">
        <f>'将来負担比率（分子）の構造'!K$45</f>
        <v>901</v>
      </c>
      <c r="I62" s="137"/>
      <c r="J62" s="137"/>
      <c r="K62" s="137">
        <f>'将来負担比率（分子）の構造'!L$45</f>
        <v>815</v>
      </c>
      <c r="L62" s="137"/>
      <c r="M62" s="137"/>
      <c r="N62" s="137">
        <f>'将来負担比率（分子）の構造'!M$45</f>
        <v>767</v>
      </c>
      <c r="O62" s="137"/>
      <c r="P62" s="137"/>
    </row>
    <row r="63" spans="1:16" x14ac:dyDescent="0.15">
      <c r="A63" s="137" t="s">
        <v>28</v>
      </c>
      <c r="B63" s="137">
        <f>'将来負担比率（分子）の構造'!I$44</f>
        <v>797</v>
      </c>
      <c r="C63" s="137"/>
      <c r="D63" s="137"/>
      <c r="E63" s="137">
        <f>'将来負担比率（分子）の構造'!J$44</f>
        <v>576</v>
      </c>
      <c r="F63" s="137"/>
      <c r="G63" s="137"/>
      <c r="H63" s="137">
        <f>'将来負担比率（分子）の構造'!K$44</f>
        <v>823</v>
      </c>
      <c r="I63" s="137"/>
      <c r="J63" s="137"/>
      <c r="K63" s="137">
        <f>'将来負担比率（分子）の構造'!L$44</f>
        <v>792</v>
      </c>
      <c r="L63" s="137"/>
      <c r="M63" s="137"/>
      <c r="N63" s="137">
        <f>'将来負担比率（分子）の構造'!M$44</f>
        <v>821</v>
      </c>
      <c r="O63" s="137"/>
      <c r="P63" s="137"/>
    </row>
    <row r="64" spans="1:16" x14ac:dyDescent="0.15">
      <c r="A64" s="137" t="s">
        <v>27</v>
      </c>
      <c r="B64" s="137">
        <f>'将来負担比率（分子）の構造'!I$43</f>
        <v>2871</v>
      </c>
      <c r="C64" s="137"/>
      <c r="D64" s="137"/>
      <c r="E64" s="137">
        <f>'将来負担比率（分子）の構造'!J$43</f>
        <v>2877</v>
      </c>
      <c r="F64" s="137"/>
      <c r="G64" s="137"/>
      <c r="H64" s="137">
        <f>'将来負担比率（分子）の構造'!K$43</f>
        <v>2873</v>
      </c>
      <c r="I64" s="137"/>
      <c r="J64" s="137"/>
      <c r="K64" s="137">
        <f>'将来負担比率（分子）の構造'!L$43</f>
        <v>2790</v>
      </c>
      <c r="L64" s="137"/>
      <c r="M64" s="137"/>
      <c r="N64" s="137">
        <f>'将来負担比率（分子）の構造'!M$43</f>
        <v>2638</v>
      </c>
      <c r="O64" s="137"/>
      <c r="P64" s="137"/>
    </row>
    <row r="65" spans="1:16" x14ac:dyDescent="0.15">
      <c r="A65" s="137" t="s">
        <v>26</v>
      </c>
      <c r="B65" s="137">
        <f>'将来負担比率（分子）の構造'!I$42</f>
        <v>181</v>
      </c>
      <c r="C65" s="137"/>
      <c r="D65" s="137"/>
      <c r="E65" s="137">
        <f>'将来負担比率（分子）の構造'!J$42</f>
        <v>144</v>
      </c>
      <c r="F65" s="137"/>
      <c r="G65" s="137"/>
      <c r="H65" s="137">
        <f>'将来負担比率（分子）の構造'!K$42</f>
        <v>124</v>
      </c>
      <c r="I65" s="137"/>
      <c r="J65" s="137"/>
      <c r="K65" s="137">
        <f>'将来負担比率（分子）の構造'!L$42</f>
        <v>107</v>
      </c>
      <c r="L65" s="137"/>
      <c r="M65" s="137"/>
      <c r="N65" s="137">
        <f>'将来負担比率（分子）の構造'!M$42</f>
        <v>88</v>
      </c>
      <c r="O65" s="137"/>
      <c r="P65" s="137"/>
    </row>
    <row r="66" spans="1:16" x14ac:dyDescent="0.15">
      <c r="A66" s="137" t="s">
        <v>25</v>
      </c>
      <c r="B66" s="137">
        <f>'将来負担比率（分子）の構造'!I$41</f>
        <v>6956</v>
      </c>
      <c r="C66" s="137"/>
      <c r="D66" s="137"/>
      <c r="E66" s="137">
        <f>'将来負担比率（分子）の構造'!J$41</f>
        <v>8087</v>
      </c>
      <c r="F66" s="137"/>
      <c r="G66" s="137"/>
      <c r="H66" s="137">
        <f>'将来負担比率（分子）の構造'!K$41</f>
        <v>8418</v>
      </c>
      <c r="I66" s="137"/>
      <c r="J66" s="137"/>
      <c r="K66" s="137">
        <f>'将来負担比率（分子）の構造'!L$41</f>
        <v>8520</v>
      </c>
      <c r="L66" s="137"/>
      <c r="M66" s="137"/>
      <c r="N66" s="137">
        <f>'将来負担比率（分子）の構造'!M$41</f>
        <v>8395</v>
      </c>
      <c r="O66" s="137"/>
      <c r="P66" s="137"/>
    </row>
    <row r="67" spans="1:16" x14ac:dyDescent="0.15">
      <c r="A67" s="137" t="s">
        <v>63</v>
      </c>
      <c r="B67" s="137" t="e">
        <f>NA()</f>
        <v>#N/A</v>
      </c>
      <c r="C67" s="137">
        <f>IF(ISNUMBER('将来負担比率（分子）の構造'!I$53), IF('将来負担比率（分子）の構造'!I$53 &lt; 0, 0, '将来負担比率（分子）の構造'!I$53), NA())</f>
        <v>2321</v>
      </c>
      <c r="D67" s="137" t="e">
        <f>NA()</f>
        <v>#N/A</v>
      </c>
      <c r="E67" s="137" t="e">
        <f>NA()</f>
        <v>#N/A</v>
      </c>
      <c r="F67" s="137">
        <f>IF(ISNUMBER('将来負担比率（分子）の構造'!J$53), IF('将来負担比率（分子）の構造'!J$53 &lt; 0, 0, '将来負担比率（分子）の構造'!J$53), NA())</f>
        <v>1830</v>
      </c>
      <c r="G67" s="137" t="e">
        <f>NA()</f>
        <v>#N/A</v>
      </c>
      <c r="H67" s="137" t="e">
        <f>NA()</f>
        <v>#N/A</v>
      </c>
      <c r="I67" s="137">
        <f>IF(ISNUMBER('将来負担比率（分子）の構造'!K$53), IF('将来負担比率（分子）の構造'!K$53 &lt; 0, 0, '将来負担比率（分子）の構造'!K$53), NA())</f>
        <v>1438</v>
      </c>
      <c r="J67" s="137" t="e">
        <f>NA()</f>
        <v>#N/A</v>
      </c>
      <c r="K67" s="137" t="e">
        <f>NA()</f>
        <v>#N/A</v>
      </c>
      <c r="L67" s="137">
        <f>IF(ISNUMBER('将来負担比率（分子）の構造'!L$53), IF('将来負担比率（分子）の構造'!L$53 &lt; 0, 0, '将来負担比率（分子）の構造'!L$53), NA())</f>
        <v>1377</v>
      </c>
      <c r="M67" s="137" t="e">
        <f>NA()</f>
        <v>#N/A</v>
      </c>
      <c r="N67" s="137" t="e">
        <f>NA()</f>
        <v>#N/A</v>
      </c>
      <c r="O67" s="137">
        <f>IF(ISNUMBER('将来負担比率（分子）の構造'!M$53), IF('将来負担比率（分子）の構造'!M$53 &lt; 0, 0, '将来負担比率（分子）の構造'!M$53), NA())</f>
        <v>1325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90" zoomScale="70" zoomScaleNormal="70" zoomScaleSheetLayoutView="55" workbookViewId="0">
      <selection activeCell="J112" sqref="J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データシート</vt:lpstr>
      <vt:lpstr>施設類型別ストック情報分析表②</vt:lpstr>
      <vt:lpstr>Sheet4</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飯塚 宏志</cp:lastModifiedBy>
  <cp:lastPrinted>2018-04-04T05:37:15Z</cp:lastPrinted>
  <dcterms:created xsi:type="dcterms:W3CDTF">2018-01-24T04:20:12Z</dcterms:created>
  <dcterms:modified xsi:type="dcterms:W3CDTF">2018-10-17T05:14:14Z</dcterms:modified>
</cp:coreProperties>
</file>